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Myriam.D\SAV\DOCS VIERGES\Nouveau PAU\"/>
    </mc:Choice>
  </mc:AlternateContent>
  <bookViews>
    <workbookView xWindow="3705" yWindow="105" windowWidth="12120" windowHeight="7320" activeTab="1"/>
  </bookViews>
  <sheets>
    <sheet name=" Fournisseurs" sheetId="6" r:id="rId1"/>
    <sheet name="Vendeurs" sheetId="11" r:id="rId2"/>
    <sheet name="Feuil2" sheetId="9" r:id="rId3"/>
  </sheets>
  <definedNames>
    <definedName name="AUGMENTATION" localSheetId="0">' Fournisseurs'!$I$22</definedName>
    <definedName name="AUGMENTATION" localSheetId="1">Vendeurs!$H$22</definedName>
    <definedName name="AUGMENTATION">#REF!</definedName>
    <definedName name="FOURNISSEURS" localSheetId="1">#REF!</definedName>
    <definedName name="FOURNISSEURS">#REF!</definedName>
    <definedName name="Z_E47E221A_AF83_44F4_88C1_BF36C35E44FC_.wvu.PrintArea" localSheetId="0" hidden="1">' Fournisseurs'!$A$1:$M$110</definedName>
    <definedName name="Z_E47E221A_AF83_44F4_88C1_BF36C35E44FC_.wvu.PrintArea" localSheetId="1" hidden="1">Vendeurs!$A$1:$I$119</definedName>
    <definedName name="_xlnm.Print_Area" localSheetId="0">' Fournisseurs'!$A$2:$M$95</definedName>
    <definedName name="_xlnm.Print_Area" localSheetId="1">Vendeurs!$A$2:$I$104</definedName>
  </definedNames>
  <calcPr calcId="152511"/>
  <customWorkbookViews>
    <customWorkbookView name="HF1509 - Affichage personnalisé" guid="{E47E221A-AF83-44F4-88C1-BF36C35E44FC}" mergeInterval="0" personalView="1" maximized="1" windowWidth="1020" windowHeight="570" activeSheetId="1"/>
  </customWorkbookViews>
</workbook>
</file>

<file path=xl/calcChain.xml><?xml version="1.0" encoding="utf-8"?>
<calcChain xmlns="http://schemas.openxmlformats.org/spreadsheetml/2006/main">
  <c r="I38" i="11" l="1"/>
  <c r="I71" i="11" l="1"/>
  <c r="I70" i="11"/>
  <c r="I66" i="11"/>
  <c r="I64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7" i="11"/>
  <c r="I36" i="11"/>
  <c r="I35" i="11"/>
  <c r="I31" i="11"/>
  <c r="I30" i="11"/>
  <c r="I29" i="11"/>
  <c r="I28" i="11"/>
  <c r="I27" i="11"/>
  <c r="B5" i="11"/>
  <c r="J27" i="6" l="1"/>
  <c r="J56" i="6" l="1"/>
  <c r="K71" i="6" l="1"/>
  <c r="K70" i="6"/>
  <c r="K61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35" i="6"/>
  <c r="K28" i="6"/>
  <c r="K29" i="6"/>
  <c r="K30" i="6"/>
  <c r="K31" i="6"/>
  <c r="K27" i="6"/>
  <c r="K65" i="6" l="1"/>
  <c r="K66" i="6"/>
  <c r="J38" i="6" l="1"/>
  <c r="J37" i="6"/>
  <c r="L37" i="6"/>
  <c r="M37" i="6" s="1"/>
  <c r="L38" i="6" l="1"/>
  <c r="M38" i="6" s="1"/>
  <c r="L47" i="6" l="1"/>
  <c r="M47" i="6" s="1"/>
  <c r="J47" i="6"/>
  <c r="L49" i="6" l="1"/>
  <c r="M49" i="6" s="1"/>
  <c r="J49" i="6"/>
  <c r="L31" i="6"/>
  <c r="M31" i="6" s="1"/>
  <c r="L30" i="6"/>
  <c r="M30" i="6" s="1"/>
  <c r="L52" i="6"/>
  <c r="M52" i="6" s="1"/>
  <c r="J51" i="6"/>
  <c r="L61" i="6"/>
  <c r="M61" i="6" s="1"/>
  <c r="L55" i="6"/>
  <c r="M55" i="6" s="1"/>
  <c r="L54" i="6"/>
  <c r="M54" i="6" s="1"/>
  <c r="L53" i="6"/>
  <c r="M53" i="6" s="1"/>
  <c r="L48" i="6"/>
  <c r="M48" i="6" s="1"/>
  <c r="L46" i="6"/>
  <c r="M46" i="6" s="1"/>
  <c r="L45" i="6"/>
  <c r="M45" i="6" s="1"/>
  <c r="J44" i="6"/>
  <c r="J43" i="6"/>
  <c r="J42" i="6"/>
  <c r="J41" i="6"/>
  <c r="L40" i="6"/>
  <c r="M40" i="6" s="1"/>
  <c r="L36" i="6"/>
  <c r="M36" i="6" s="1"/>
  <c r="J35" i="6"/>
  <c r="L29" i="6"/>
  <c r="M29" i="6" s="1"/>
  <c r="J28" i="6"/>
  <c r="L27" i="6"/>
  <c r="M27" i="6" s="1"/>
  <c r="J60" i="6"/>
  <c r="L66" i="6"/>
  <c r="M66" i="6" s="1"/>
  <c r="J66" i="6"/>
  <c r="L65" i="6"/>
  <c r="M65" i="6" s="1"/>
  <c r="J65" i="6"/>
  <c r="B5" i="6"/>
  <c r="J54" i="6"/>
  <c r="J55" i="6"/>
  <c r="L56" i="6"/>
  <c r="M56" i="6" s="1"/>
  <c r="J70" i="6"/>
  <c r="L70" i="6"/>
  <c r="M70" i="6" s="1"/>
  <c r="J71" i="6"/>
  <c r="L71" i="6"/>
  <c r="M71" i="6" s="1"/>
  <c r="J50" i="6"/>
  <c r="J52" i="6"/>
  <c r="J45" i="6"/>
  <c r="L50" i="6"/>
  <c r="M50" i="6" s="1"/>
  <c r="J30" i="6"/>
  <c r="J31" i="6"/>
  <c r="J48" i="6"/>
  <c r="L51" i="6"/>
  <c r="M51" i="6" s="1"/>
  <c r="L59" i="6"/>
  <c r="M59" i="6" s="1"/>
  <c r="J46" i="6"/>
  <c r="L43" i="6"/>
  <c r="M43" i="6" s="1"/>
  <c r="J59" i="6"/>
  <c r="J53" i="6"/>
  <c r="J40" i="6"/>
  <c r="J29" i="6"/>
  <c r="J61" i="6"/>
  <c r="J36" i="6"/>
  <c r="L44" i="6"/>
  <c r="M44" i="6" s="1"/>
  <c r="L60" i="6"/>
  <c r="M60" i="6" s="1"/>
  <c r="J39" i="6"/>
  <c r="L39" i="6"/>
  <c r="M39" i="6" s="1"/>
  <c r="L41" i="6"/>
  <c r="M41" i="6" s="1"/>
  <c r="L28" i="6"/>
  <c r="M28" i="6" s="1"/>
  <c r="L35" i="6"/>
  <c r="M35" i="6" s="1"/>
  <c r="L42" i="6"/>
  <c r="M42" i="6" s="1"/>
  <c r="J57" i="6"/>
  <c r="L58" i="6"/>
  <c r="M58" i="6" s="1"/>
  <c r="L57" i="6"/>
  <c r="M57" i="6" s="1"/>
  <c r="J58" i="6"/>
</calcChain>
</file>

<file path=xl/sharedStrings.xml><?xml version="1.0" encoding="utf-8"?>
<sst xmlns="http://schemas.openxmlformats.org/spreadsheetml/2006/main" count="310" uniqueCount="169">
  <si>
    <t>Date :</t>
  </si>
  <si>
    <t>Distributeur :</t>
  </si>
  <si>
    <t>A :</t>
  </si>
  <si>
    <t>Service Commercial Collectivités</t>
  </si>
  <si>
    <t>Nouveau client :</t>
  </si>
  <si>
    <t>Complément / Installation :</t>
  </si>
  <si>
    <t>Renouvellement Matériel :</t>
  </si>
  <si>
    <t>Nom :</t>
  </si>
  <si>
    <t>Adresse :</t>
  </si>
  <si>
    <t>Code Postal :</t>
  </si>
  <si>
    <t>CODE</t>
  </si>
  <si>
    <t>PRODUIT</t>
  </si>
  <si>
    <t>HYGIENE EN RESTAURATION</t>
  </si>
  <si>
    <t>LAVAGE DE LA VAISSELLE</t>
  </si>
  <si>
    <t>SURFACES</t>
  </si>
  <si>
    <t>EQUIPEMENTS DE DOSAGE</t>
  </si>
  <si>
    <t>F5480</t>
  </si>
  <si>
    <t>F54820</t>
  </si>
  <si>
    <t>F54810</t>
  </si>
  <si>
    <t>HYGIENE DES SOLS</t>
  </si>
  <si>
    <t>F1051</t>
  </si>
  <si>
    <t xml:space="preserve">Valeur de </t>
  </si>
  <si>
    <t>l'équipement</t>
  </si>
  <si>
    <t>Quantité</t>
  </si>
  <si>
    <t xml:space="preserve">Total </t>
  </si>
  <si>
    <t>valeur de</t>
  </si>
  <si>
    <t>Total</t>
  </si>
  <si>
    <t>loyer</t>
  </si>
  <si>
    <t>Signature :</t>
  </si>
  <si>
    <t xml:space="preserve"> Potentiel annuel :</t>
  </si>
  <si>
    <t xml:space="preserve"> CA additionnel :</t>
  </si>
  <si>
    <t xml:space="preserve"> CA annuel :</t>
  </si>
  <si>
    <t>Code :</t>
  </si>
  <si>
    <t>Ville :</t>
  </si>
  <si>
    <t>€</t>
  </si>
  <si>
    <t>l'équipement €</t>
  </si>
  <si>
    <t>F7137</t>
  </si>
  <si>
    <t xml:space="preserve"> - POSTE DE DESINFECTION 1 PRODUIT</t>
  </si>
  <si>
    <t xml:space="preserve"> - POSTE DE DESINFECTION 2 PRODUITS</t>
  </si>
  <si>
    <t xml:space="preserve"> - CHARIOT POSTE DE DESINFECTION</t>
  </si>
  <si>
    <t xml:space="preserve"> - POMPE MURALE LB 30</t>
  </si>
  <si>
    <t xml:space="preserve"> - DIVERMITE S</t>
  </si>
  <si>
    <t xml:space="preserve"> - DIVERMITE D1 plus</t>
  </si>
  <si>
    <t xml:space="preserve"> - DOSEUR SUMADRAIN GTS</t>
  </si>
  <si>
    <t>F7143</t>
  </si>
  <si>
    <t>F7144</t>
  </si>
  <si>
    <t>- TASKI COMBIFILL 1 PRODUIT</t>
  </si>
  <si>
    <t>Chiffre d'affaires annuel potentiel du client en  Gamme Cuisine, Linge, Sols:_____________________________</t>
  </si>
  <si>
    <t>Date d'installation prévue :_____________________</t>
  </si>
  <si>
    <t>Date de livraison des produits:_______________________</t>
  </si>
  <si>
    <t xml:space="preserve"> - POSTE DE DESINFECTION TUYAU 25 M</t>
  </si>
  <si>
    <t>NOMBRE DE PIECES COMMANDEES</t>
  </si>
  <si>
    <t>Montant 1ère commande :</t>
  </si>
  <si>
    <t>Investissement calculé sur une durée de 4 (quatre) années. (Valeur Achat (6) doit être inférieure au chiffre d'affaires Potentiel)</t>
  </si>
  <si>
    <t>DEMANDE A RETOURNER SIGNE PAR LE DISTRIBUTEUR - A l'attention du Service Commercial Collectivité</t>
  </si>
  <si>
    <t xml:space="preserve"> - QFM2 remplissage pulvé sans tresse inox</t>
  </si>
  <si>
    <t xml:space="preserve"> - QFM2 remplissage seau sans tresse inox</t>
  </si>
  <si>
    <t xml:space="preserve"> - QFM2 remplissage seau avec tresse inox</t>
  </si>
  <si>
    <t xml:space="preserve"> - QFM2 remplissage pulvé avec tresse inox</t>
  </si>
  <si>
    <t xml:space="preserve"> - D 250 D</t>
  </si>
  <si>
    <t xml:space="preserve"> - D 250 R</t>
  </si>
  <si>
    <t>- KIT DE LAVAGE COMBIFILL</t>
  </si>
  <si>
    <t>DESODORISATION</t>
  </si>
  <si>
    <t xml:space="preserve"> - GRANDE COLONNE GOOD SENSE SERVICE</t>
  </si>
  <si>
    <t xml:space="preserve"> - PETITE COLONNE GOOD SENSE SERVICE</t>
  </si>
  <si>
    <t xml:space="preserve"> - D 3000</t>
  </si>
  <si>
    <t xml:space="preserve"> - CENTRALE DE DILUTION QUATTRO SELECT</t>
  </si>
  <si>
    <t xml:space="preserve"> - CONNECTEUR SAFE PACK COMPLET L6/L54</t>
  </si>
  <si>
    <t xml:space="preserve"> - CONNECTEUR SAFE PACK COMPLET A7/A8</t>
  </si>
  <si>
    <t>RC</t>
  </si>
  <si>
    <t xml:space="preserve"> - SUPPORT UNITE</t>
  </si>
  <si>
    <t xml:space="preserve">€ </t>
  </si>
  <si>
    <t xml:space="preserve"> </t>
  </si>
  <si>
    <t>EQUIPEMENT DE DOSAGE</t>
  </si>
  <si>
    <t>CA (€) annuel mini. en Produits Chimiques (Valeur Achat Utilisateur)</t>
  </si>
  <si>
    <t>CA (€) annuel mini.  (Qté x CA)</t>
  </si>
  <si>
    <t xml:space="preserve"> - SUPPORT DE BIDON 1,5L (1 par platine)</t>
  </si>
  <si>
    <t xml:space="preserve"> - SONDE DIVERFORCE M1</t>
  </si>
  <si>
    <t>Diversey</t>
  </si>
  <si>
    <t>DIVERSEY</t>
  </si>
  <si>
    <t xml:space="preserve"> - Coupleur pour DQFM</t>
  </si>
  <si>
    <t xml:space="preserve"> - SAFEPACK 2 RACK SUPPORT FRAME</t>
  </si>
  <si>
    <t xml:space="preserve"> - SAFEPACK RACK BASE</t>
  </si>
  <si>
    <t xml:space="preserve"> - DQFM High Flow</t>
  </si>
  <si>
    <t xml:space="preserve"> - Diverflow Low Flow 1 module</t>
  </si>
  <si>
    <t xml:space="preserve"> - Diverflow Low Flow 3 modules</t>
  </si>
  <si>
    <t xml:space="preserve"> - CENTRALE DE DILUTION QUATTRO SELECT Air gap</t>
  </si>
  <si>
    <t>201 rue Carnot</t>
  </si>
  <si>
    <t>94120 FONTENAY SOUS BOIS</t>
  </si>
  <si>
    <t>DRV Diversey Care :</t>
  </si>
  <si>
    <t>FAX : 02.37.18.92.20</t>
  </si>
  <si>
    <t>DA1128</t>
  </si>
  <si>
    <t xml:space="preserve">-  Platine JFlex 4 produits +vanne </t>
  </si>
  <si>
    <t>DA0863</t>
  </si>
  <si>
    <t>-  Tuyau platine J-flex avec robinet</t>
  </si>
  <si>
    <t>Loyer 2016</t>
  </si>
  <si>
    <t>- SUMA R/FLOW V3.1 C+1L(LF)+1P</t>
  </si>
  <si>
    <t>- SUMA R/FLOW V3.1 C+1P</t>
  </si>
  <si>
    <t xml:space="preserve">2017
€ </t>
  </si>
  <si>
    <t>Diversey - Tarif Location ORAPI 1er Avril 2017</t>
  </si>
  <si>
    <t>DETERCENTRE CLEOR</t>
  </si>
  <si>
    <t>T.BONNET</t>
  </si>
  <si>
    <r>
      <t xml:space="preserve">Client ou sera installé l'équipement </t>
    </r>
    <r>
      <rPr>
        <b/>
        <sz val="16"/>
        <color rgb="FF0070C0"/>
        <rFont val="Arial"/>
        <family val="2"/>
      </rPr>
      <t>DIVERSEY</t>
    </r>
    <r>
      <rPr>
        <sz val="14"/>
        <rFont val="Arial"/>
        <family val="2"/>
      </rPr>
      <t xml:space="preserve"> mis en location</t>
    </r>
  </si>
  <si>
    <t>TOTAUX</t>
  </si>
  <si>
    <t>YEPTUYA00015</t>
  </si>
  <si>
    <r>
      <t xml:space="preserve">DEMANDE DE MISE EN LOCATION D'EQUIPEMENTS </t>
    </r>
    <r>
      <rPr>
        <b/>
        <sz val="22"/>
        <color rgb="FFC00000"/>
        <rFont val="Arial"/>
        <family val="2"/>
      </rPr>
      <t>FOURNISSEUR</t>
    </r>
    <r>
      <rPr>
        <b/>
        <sz val="22"/>
        <rFont val="Arial"/>
        <family val="2"/>
      </rPr>
      <t xml:space="preserve"> - CUISINE / SOLS</t>
    </r>
  </si>
  <si>
    <t xml:space="preserve">Loyer </t>
  </si>
  <si>
    <t xml:space="preserve">Prix Vente HT </t>
  </si>
  <si>
    <t>l</t>
  </si>
  <si>
    <t>DEMANDE A RETOURNER SIGNE PAR LE DISTRIBUTEUR -</t>
  </si>
  <si>
    <t xml:space="preserve"> A l'attention du Service Commercial Collectivité</t>
  </si>
  <si>
    <t>ACESSOIRES</t>
  </si>
  <si>
    <t>Pistolet Anti Choc Bleu</t>
  </si>
  <si>
    <t>Clapet Anti Retour Venturi</t>
  </si>
  <si>
    <t>Y1207343</t>
  </si>
  <si>
    <t>Y1218601</t>
  </si>
  <si>
    <t>Y1218593</t>
  </si>
  <si>
    <t>Y1221285</t>
  </si>
  <si>
    <t>Y1213634</t>
  </si>
  <si>
    <t>YF5480</t>
  </si>
  <si>
    <t>YF54820</t>
  </si>
  <si>
    <t>YDA1128</t>
  </si>
  <si>
    <t>YDA0863</t>
  </si>
  <si>
    <t>Y1204041</t>
  </si>
  <si>
    <t>YF54810</t>
  </si>
  <si>
    <t>YF7137</t>
  </si>
  <si>
    <t>YF1051</t>
  </si>
  <si>
    <t>YF067791</t>
  </si>
  <si>
    <t>YF067067</t>
  </si>
  <si>
    <t>Y65717</t>
  </si>
  <si>
    <t>Y35395</t>
  </si>
  <si>
    <t>YF1219424</t>
  </si>
  <si>
    <t>YF1219425</t>
  </si>
  <si>
    <t>Y1207301</t>
  </si>
  <si>
    <t>Y1207353</t>
  </si>
  <si>
    <t>Y1207320</t>
  </si>
  <si>
    <t>Y1204133</t>
  </si>
  <si>
    <t>Y1204131</t>
  </si>
  <si>
    <t>Y1204401</t>
  </si>
  <si>
    <t>Y1204403</t>
  </si>
  <si>
    <t>Y1200814</t>
  </si>
  <si>
    <t>Y1200811</t>
  </si>
  <si>
    <t>Y1204166</t>
  </si>
  <si>
    <t>Y1204167</t>
  </si>
  <si>
    <t>Y1200813</t>
  </si>
  <si>
    <r>
      <rPr>
        <b/>
        <sz val="20"/>
        <rFont val="Arial"/>
        <family val="2"/>
      </rPr>
      <t xml:space="preserve">DEMANDE DE MISE EN LOCATION D'EQUIPEMENTS </t>
    </r>
    <r>
      <rPr>
        <b/>
        <sz val="20"/>
        <color rgb="FFC00000"/>
        <rFont val="Arial"/>
        <family val="2"/>
      </rPr>
      <t>FDV</t>
    </r>
    <r>
      <rPr>
        <b/>
        <sz val="20"/>
        <rFont val="Arial"/>
        <family val="2"/>
      </rPr>
      <t xml:space="preserve"> - CUISINE /SOLS</t>
    </r>
  </si>
  <si>
    <t>Code Fournisseur : F7143</t>
  </si>
  <si>
    <t>Code Fournisseur : F7144</t>
  </si>
  <si>
    <t>YF1182</t>
  </si>
  <si>
    <t>Système Venturi 1 Produit</t>
  </si>
  <si>
    <t>Système Venturi 2 Produits</t>
  </si>
  <si>
    <t>YF490</t>
  </si>
  <si>
    <t>,</t>
  </si>
  <si>
    <t>F1182</t>
  </si>
  <si>
    <r>
      <t>PRODUITS A 0</t>
    </r>
    <r>
      <rPr>
        <b/>
        <sz val="14"/>
        <rFont val="Calibri"/>
        <family val="2"/>
      </rPr>
      <t>€</t>
    </r>
  </si>
  <si>
    <t>YLB97.0119N</t>
  </si>
  <si>
    <t>Y9420</t>
  </si>
  <si>
    <t xml:space="preserve">Mail : </t>
  </si>
  <si>
    <t>sav@detercentre-cleor.fr</t>
  </si>
  <si>
    <r>
      <t xml:space="preserve"> </t>
    </r>
    <r>
      <rPr>
        <b/>
        <sz val="14"/>
        <rFont val="Arial"/>
        <family val="2"/>
      </rPr>
      <t>04-73-84-77-14</t>
    </r>
  </si>
  <si>
    <t>Téléphone:</t>
  </si>
  <si>
    <t>YEPTUA00025</t>
  </si>
  <si>
    <t>Tuyau Bleu Coudé 20m</t>
  </si>
  <si>
    <t>YLB97.0116</t>
  </si>
  <si>
    <t>YLB97.0117</t>
  </si>
  <si>
    <t>Diversey - Tarif Location ORAPI</t>
  </si>
  <si>
    <t>Tuyau Bleu Droit 15m</t>
  </si>
  <si>
    <t>Tuyau Bleu Droit 25m</t>
  </si>
  <si>
    <t>Tuyau Bleu Coudé 15m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</si>
</sst>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"/>
    <numFmt numFmtId="165" formatCode="_-* #,##0.00\ [$€-1]_-;\-* #,##0.00\ [$€-1]_-;_-* &quot;-&quot;??\ [$€-1]_-"/>
    <numFmt numFmtId="166" formatCode="d/m"/>
  </numFmts>
  <fonts count="2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indexed="9"/>
      <name val="Arial"/>
      <family val="2"/>
    </font>
    <font>
      <b/>
      <sz val="13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6"/>
      <color rgb="FF0070C0"/>
      <name val="Arial"/>
      <family val="2"/>
    </font>
    <font>
      <sz val="11"/>
      <color rgb="FF9C0006"/>
      <name val="Calibri"/>
      <family val="2"/>
      <scheme val="minor"/>
    </font>
    <font>
      <b/>
      <sz val="22"/>
      <color rgb="FFC00000"/>
      <name val="Arial"/>
      <family val="2"/>
    </font>
    <font>
      <b/>
      <sz val="20"/>
      <name val="Arial"/>
      <family val="2"/>
    </font>
    <font>
      <b/>
      <sz val="20"/>
      <color rgb="FFC0000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u/>
      <sz val="10"/>
      <color theme="10"/>
      <name val="Arial"/>
      <family val="2"/>
    </font>
    <font>
      <b/>
      <u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4" fillId="0" borderId="0"/>
    <xf numFmtId="0" fontId="17" fillId="6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26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4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4" fontId="8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7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vertical="center"/>
    </xf>
    <xf numFmtId="4" fontId="8" fillId="0" borderId="4" xfId="0" applyNumberFormat="1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vertical="center"/>
    </xf>
    <xf numFmtId="165" fontId="9" fillId="0" borderId="0" xfId="1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vertical="center"/>
    </xf>
    <xf numFmtId="4" fontId="8" fillId="0" borderId="9" xfId="0" applyNumberFormat="1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left"/>
    </xf>
    <xf numFmtId="0" fontId="8" fillId="0" borderId="6" xfId="0" applyFont="1" applyFill="1" applyBorder="1" applyAlignment="1" applyProtection="1">
      <alignment horizontal="right" vertical="center"/>
    </xf>
    <xf numFmtId="0" fontId="9" fillId="2" borderId="12" xfId="0" applyFont="1" applyFill="1" applyBorder="1" applyAlignment="1" applyProtection="1">
      <alignment vertical="center"/>
    </xf>
    <xf numFmtId="4" fontId="9" fillId="2" borderId="12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/>
    </xf>
    <xf numFmtId="4" fontId="10" fillId="2" borderId="12" xfId="0" applyNumberFormat="1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4" fontId="7" fillId="0" borderId="21" xfId="0" quotePrefix="1" applyNumberFormat="1" applyFont="1" applyFill="1" applyBorder="1" applyAlignment="1" applyProtection="1">
      <alignment horizontal="center" vertical="center"/>
    </xf>
    <xf numFmtId="0" fontId="7" fillId="0" borderId="21" xfId="0" quotePrefix="1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</xf>
    <xf numFmtId="165" fontId="9" fillId="0" borderId="26" xfId="1" applyFont="1" applyFill="1" applyBorder="1" applyAlignment="1" applyProtection="1">
      <alignment vertical="center"/>
    </xf>
    <xf numFmtId="165" fontId="9" fillId="0" borderId="27" xfId="1" applyFont="1" applyFill="1" applyBorder="1" applyAlignment="1" applyProtection="1">
      <alignment vertical="center"/>
    </xf>
    <xf numFmtId="165" fontId="9" fillId="0" borderId="28" xfId="1" applyFont="1" applyFill="1" applyBorder="1" applyAlignment="1" applyProtection="1">
      <alignment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vertical="center"/>
    </xf>
    <xf numFmtId="0" fontId="7" fillId="0" borderId="31" xfId="0" applyFont="1" applyFill="1" applyBorder="1" applyAlignment="1" applyProtection="1">
      <alignment vertical="center"/>
    </xf>
    <xf numFmtId="0" fontId="7" fillId="0" borderId="32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3" xfId="0" applyFont="1" applyFill="1" applyBorder="1" applyAlignment="1" applyProtection="1">
      <alignment vertical="center"/>
    </xf>
    <xf numFmtId="0" fontId="7" fillId="0" borderId="34" xfId="0" applyFont="1" applyFill="1" applyBorder="1" applyAlignment="1" applyProtection="1">
      <alignment horizontal="center" vertical="center"/>
    </xf>
    <xf numFmtId="165" fontId="7" fillId="0" borderId="26" xfId="1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165" fontId="7" fillId="0" borderId="7" xfId="1" applyFont="1" applyFill="1" applyBorder="1" applyAlignment="1" applyProtection="1">
      <alignment horizontal="center" vertical="center"/>
    </xf>
    <xf numFmtId="165" fontId="7" fillId="0" borderId="19" xfId="1" applyFont="1" applyFill="1" applyBorder="1" applyAlignment="1" applyProtection="1">
      <alignment horizontal="center" vertical="center"/>
    </xf>
    <xf numFmtId="165" fontId="7" fillId="0" borderId="20" xfId="1" applyFont="1" applyFill="1" applyBorder="1" applyAlignment="1" applyProtection="1">
      <alignment horizontal="center" vertical="center"/>
    </xf>
    <xf numFmtId="165" fontId="7" fillId="0" borderId="21" xfId="1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165" fontId="7" fillId="0" borderId="35" xfId="1" applyFont="1" applyFill="1" applyBorder="1" applyAlignment="1" applyProtection="1">
      <alignment horizontal="center" vertical="center"/>
    </xf>
    <xf numFmtId="165" fontId="7" fillId="0" borderId="36" xfId="1" applyFont="1" applyFill="1" applyBorder="1" applyAlignment="1" applyProtection="1">
      <alignment horizontal="center" vertical="center"/>
    </xf>
    <xf numFmtId="165" fontId="9" fillId="0" borderId="37" xfId="1" applyFont="1" applyFill="1" applyBorder="1" applyAlignment="1" applyProtection="1">
      <alignment vertical="center"/>
    </xf>
    <xf numFmtId="0" fontId="8" fillId="0" borderId="22" xfId="0" applyFont="1" applyFill="1" applyBorder="1" applyAlignment="1" applyProtection="1">
      <alignment horizontal="center" vertical="center"/>
    </xf>
    <xf numFmtId="165" fontId="7" fillId="0" borderId="38" xfId="1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49" fontId="7" fillId="0" borderId="40" xfId="0" applyNumberFormat="1" applyFont="1" applyFill="1" applyBorder="1" applyAlignment="1" applyProtection="1">
      <alignment horizontal="left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165" fontId="9" fillId="0" borderId="43" xfId="1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4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1" fontId="8" fillId="0" borderId="0" xfId="0" applyNumberFormat="1" applyFont="1" applyBorder="1" applyAlignment="1" applyProtection="1">
      <alignment vertical="center"/>
    </xf>
    <xf numFmtId="165" fontId="9" fillId="0" borderId="7" xfId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0" borderId="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5" fontId="9" fillId="2" borderId="7" xfId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/>
    </xf>
    <xf numFmtId="166" fontId="8" fillId="0" borderId="0" xfId="0" applyNumberFormat="1" applyFont="1" applyBorder="1" applyAlignment="1" applyProtection="1">
      <alignment vertical="center"/>
    </xf>
    <xf numFmtId="4" fontId="8" fillId="0" borderId="0" xfId="0" applyNumberFormat="1" applyFont="1" applyBorder="1" applyAlignment="1" applyProtection="1">
      <alignment horizontal="right" vertical="center"/>
    </xf>
    <xf numFmtId="0" fontId="8" fillId="2" borderId="7" xfId="0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/>
    </xf>
    <xf numFmtId="4" fontId="8" fillId="0" borderId="9" xfId="0" applyNumberFormat="1" applyFont="1" applyBorder="1" applyAlignment="1" applyProtection="1">
      <alignment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4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165" fontId="9" fillId="0" borderId="45" xfId="1" applyFont="1" applyFill="1" applyBorder="1" applyAlignment="1" applyProtection="1">
      <alignment vertical="center"/>
    </xf>
    <xf numFmtId="4" fontId="9" fillId="2" borderId="0" xfId="0" applyNumberFormat="1" applyFont="1" applyFill="1" applyBorder="1" applyAlignment="1" applyProtection="1">
      <alignment vertical="center"/>
    </xf>
    <xf numFmtId="4" fontId="10" fillId="2" borderId="0" xfId="0" applyNumberFormat="1" applyFont="1" applyFill="1" applyBorder="1" applyAlignment="1" applyProtection="1">
      <alignment vertical="center"/>
    </xf>
    <xf numFmtId="165" fontId="7" fillId="0" borderId="23" xfId="1" applyFont="1" applyFill="1" applyBorder="1" applyAlignment="1" applyProtection="1">
      <alignment vertical="center"/>
    </xf>
    <xf numFmtId="10" fontId="11" fillId="0" borderId="0" xfId="0" applyNumberFormat="1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165" fontId="9" fillId="2" borderId="12" xfId="1" applyFont="1" applyFill="1" applyBorder="1" applyAlignment="1" applyProtection="1">
      <alignment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65" fontId="9" fillId="2" borderId="12" xfId="1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vertical="center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23" xfId="0" applyNumberFormat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vertical="center"/>
      <protection locked="0"/>
    </xf>
    <xf numFmtId="165" fontId="9" fillId="2" borderId="7" xfId="1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4" fontId="8" fillId="3" borderId="11" xfId="0" applyNumberFormat="1" applyFont="1" applyFill="1" applyBorder="1" applyAlignment="1" applyProtection="1">
      <alignment vertical="center"/>
    </xf>
    <xf numFmtId="49" fontId="8" fillId="2" borderId="0" xfId="0" applyNumberFormat="1" applyFont="1" applyFill="1" applyBorder="1" applyAlignment="1" applyProtection="1">
      <alignment horizontal="left" vertical="center"/>
      <protection locked="0"/>
    </xf>
    <xf numFmtId="0" fontId="7" fillId="0" borderId="48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vertical="center"/>
    </xf>
    <xf numFmtId="0" fontId="7" fillId="0" borderId="50" xfId="0" applyFont="1" applyFill="1" applyBorder="1" applyAlignment="1" applyProtection="1">
      <alignment vertical="center"/>
    </xf>
    <xf numFmtId="0" fontId="7" fillId="0" borderId="51" xfId="0" applyFont="1" applyFill="1" applyBorder="1" applyAlignment="1" applyProtection="1">
      <alignment vertical="center"/>
    </xf>
    <xf numFmtId="0" fontId="7" fillId="0" borderId="40" xfId="0" applyFont="1" applyFill="1" applyBorder="1" applyAlignment="1" applyProtection="1">
      <alignment vertical="center"/>
    </xf>
    <xf numFmtId="0" fontId="7" fillId="0" borderId="41" xfId="0" applyFont="1" applyFill="1" applyBorder="1" applyAlignment="1" applyProtection="1">
      <alignment vertical="center"/>
    </xf>
    <xf numFmtId="0" fontId="7" fillId="0" borderId="42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165" fontId="7" fillId="3" borderId="19" xfId="1" applyFont="1" applyFill="1" applyBorder="1" applyAlignment="1" applyProtection="1">
      <alignment vertical="center"/>
    </xf>
    <xf numFmtId="0" fontId="7" fillId="0" borderId="18" xfId="0" quotePrefix="1" applyFont="1" applyFill="1" applyBorder="1" applyAlignment="1" applyProtection="1">
      <alignment vertical="center"/>
    </xf>
    <xf numFmtId="2" fontId="8" fillId="0" borderId="0" xfId="0" applyNumberFormat="1" applyFont="1" applyAlignment="1">
      <alignment vertical="center"/>
    </xf>
    <xf numFmtId="2" fontId="8" fillId="4" borderId="0" xfId="0" applyNumberFormat="1" applyFont="1" applyFill="1" applyAlignment="1">
      <alignment vertical="center"/>
    </xf>
    <xf numFmtId="165" fontId="9" fillId="0" borderId="25" xfId="1" applyFont="1" applyFill="1" applyBorder="1" applyAlignment="1" applyProtection="1">
      <alignment vertical="center"/>
    </xf>
    <xf numFmtId="165" fontId="9" fillId="0" borderId="63" xfId="1" applyFont="1" applyFill="1" applyBorder="1" applyAlignment="1" applyProtection="1">
      <alignment vertical="center"/>
    </xf>
    <xf numFmtId="0" fontId="7" fillId="0" borderId="30" xfId="0" quotePrefix="1" applyFont="1" applyFill="1" applyBorder="1" applyAlignment="1" applyProtection="1">
      <alignment vertical="center"/>
    </xf>
    <xf numFmtId="165" fontId="7" fillId="0" borderId="18" xfId="1" applyFont="1" applyFill="1" applyBorder="1" applyAlignment="1" applyProtection="1">
      <alignment vertical="center"/>
    </xf>
    <xf numFmtId="165" fontId="7" fillId="0" borderId="19" xfId="1" applyFont="1" applyFill="1" applyBorder="1" applyAlignment="1" applyProtection="1">
      <alignment vertical="center"/>
    </xf>
    <xf numFmtId="165" fontId="7" fillId="0" borderId="26" xfId="1" applyFont="1" applyFill="1" applyBorder="1" applyAlignment="1" applyProtection="1">
      <alignment vertical="center"/>
    </xf>
    <xf numFmtId="165" fontId="7" fillId="0" borderId="21" xfId="1" applyFont="1" applyFill="1" applyBorder="1" applyAlignment="1" applyProtection="1">
      <alignment vertical="center"/>
    </xf>
    <xf numFmtId="0" fontId="7" fillId="5" borderId="17" xfId="0" applyFont="1" applyFill="1" applyBorder="1" applyAlignment="1" applyProtection="1">
      <alignment horizontal="center" vertical="center"/>
    </xf>
    <xf numFmtId="4" fontId="7" fillId="0" borderId="21" xfId="0" applyNumberFormat="1" applyFont="1" applyFill="1" applyBorder="1" applyAlignment="1" applyProtection="1">
      <alignment horizontal="center" vertical="center" wrapText="1"/>
    </xf>
    <xf numFmtId="165" fontId="7" fillId="5" borderId="23" xfId="1" applyFont="1" applyFill="1" applyBorder="1" applyAlignment="1" applyProtection="1">
      <alignment vertical="center"/>
    </xf>
    <xf numFmtId="165" fontId="15" fillId="5" borderId="23" xfId="1" applyFont="1" applyFill="1" applyBorder="1" applyAlignment="1" applyProtection="1">
      <alignment vertical="center"/>
    </xf>
    <xf numFmtId="165" fontId="8" fillId="3" borderId="19" xfId="1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7" fillId="7" borderId="17" xfId="0" applyFont="1" applyFill="1" applyBorder="1" applyAlignment="1" applyProtection="1">
      <alignment horizontal="center" vertical="center"/>
    </xf>
    <xf numFmtId="165" fontId="7" fillId="7" borderId="23" xfId="1" applyFont="1" applyFill="1" applyBorder="1" applyAlignment="1" applyProtection="1">
      <alignment vertical="center"/>
    </xf>
    <xf numFmtId="0" fontId="8" fillId="7" borderId="0" xfId="0" applyFont="1" applyFill="1" applyAlignment="1">
      <alignment vertical="center"/>
    </xf>
    <xf numFmtId="0" fontId="5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horizontal="left" vertical="center"/>
    </xf>
    <xf numFmtId="0" fontId="17" fillId="6" borderId="0" xfId="3" applyAlignment="1">
      <alignment vertical="center"/>
    </xf>
    <xf numFmtId="0" fontId="7" fillId="7" borderId="63" xfId="0" applyFont="1" applyFill="1" applyBorder="1"/>
    <xf numFmtId="165" fontId="7" fillId="4" borderId="18" xfId="1" applyFont="1" applyFill="1" applyBorder="1" applyAlignment="1" applyProtection="1">
      <alignment vertical="center"/>
    </xf>
    <xf numFmtId="165" fontId="7" fillId="4" borderId="0" xfId="1" applyFont="1" applyFill="1" applyBorder="1" applyAlignment="1" applyProtection="1">
      <alignment vertical="center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21" fillId="8" borderId="39" xfId="3" applyFont="1" applyFill="1" applyBorder="1" applyAlignment="1" applyProtection="1">
      <alignment horizontal="center" vertical="center"/>
    </xf>
    <xf numFmtId="49" fontId="21" fillId="8" borderId="40" xfId="3" applyNumberFormat="1" applyFont="1" applyFill="1" applyBorder="1" applyAlignment="1" applyProtection="1">
      <alignment horizontal="left" vertical="center"/>
    </xf>
    <xf numFmtId="0" fontId="21" fillId="8" borderId="41" xfId="3" applyFont="1" applyFill="1" applyBorder="1" applyAlignment="1" applyProtection="1">
      <alignment horizontal="center" vertical="center"/>
    </xf>
    <xf numFmtId="0" fontId="21" fillId="8" borderId="42" xfId="3" applyFont="1" applyFill="1" applyBorder="1" applyAlignment="1" applyProtection="1">
      <alignment horizontal="center" vertical="center"/>
    </xf>
    <xf numFmtId="165" fontId="21" fillId="8" borderId="23" xfId="3" applyNumberFormat="1" applyFont="1" applyFill="1" applyBorder="1" applyAlignment="1" applyProtection="1">
      <alignment vertical="center"/>
    </xf>
    <xf numFmtId="0" fontId="21" fillId="8" borderId="23" xfId="3" applyNumberFormat="1" applyFont="1" applyFill="1" applyBorder="1" applyAlignment="1" applyProtection="1">
      <alignment horizontal="center" vertical="center"/>
      <protection locked="0"/>
    </xf>
    <xf numFmtId="165" fontId="21" fillId="8" borderId="27" xfId="3" applyNumberFormat="1" applyFont="1" applyFill="1" applyBorder="1" applyAlignment="1" applyProtection="1">
      <alignment vertical="center"/>
    </xf>
    <xf numFmtId="0" fontId="21" fillId="8" borderId="0" xfId="3" applyFont="1" applyFill="1" applyAlignment="1">
      <alignment vertical="center"/>
    </xf>
    <xf numFmtId="49" fontId="21" fillId="8" borderId="53" xfId="3" applyNumberFormat="1" applyFont="1" applyFill="1" applyBorder="1" applyAlignment="1" applyProtection="1">
      <alignment horizontal="left" vertical="center"/>
    </xf>
    <xf numFmtId="0" fontId="21" fillId="8" borderId="54" xfId="3" applyFont="1" applyFill="1" applyBorder="1" applyAlignment="1" applyProtection="1">
      <alignment horizontal="center" vertical="center"/>
    </xf>
    <xf numFmtId="0" fontId="21" fillId="8" borderId="55" xfId="3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 applyProtection="1">
      <alignment horizontal="center" vertical="center"/>
    </xf>
    <xf numFmtId="0" fontId="7" fillId="9" borderId="22" xfId="0" applyFont="1" applyFill="1" applyBorder="1" applyAlignment="1" applyProtection="1">
      <alignment horizontal="center" vertical="center"/>
    </xf>
    <xf numFmtId="0" fontId="7" fillId="9" borderId="29" xfId="0" applyFont="1" applyFill="1" applyBorder="1" applyAlignment="1" applyProtection="1">
      <alignment horizontal="center" vertical="center"/>
    </xf>
    <xf numFmtId="0" fontId="7" fillId="9" borderId="17" xfId="0" applyFont="1" applyFill="1" applyBorder="1" applyAlignment="1" applyProtection="1">
      <alignment horizontal="center" vertical="center"/>
    </xf>
    <xf numFmtId="0" fontId="7" fillId="9" borderId="23" xfId="0" applyFont="1" applyFill="1" applyBorder="1" applyAlignment="1" applyProtection="1">
      <alignment vertical="center"/>
    </xf>
    <xf numFmtId="0" fontId="7" fillId="9" borderId="24" xfId="0" applyFont="1" applyFill="1" applyBorder="1" applyAlignment="1" applyProtection="1">
      <alignment vertical="center"/>
    </xf>
    <xf numFmtId="0" fontId="15" fillId="9" borderId="24" xfId="0" applyFont="1" applyFill="1" applyBorder="1" applyAlignment="1" applyProtection="1">
      <alignment vertical="center" wrapText="1"/>
    </xf>
    <xf numFmtId="0" fontId="15" fillId="9" borderId="25" xfId="0" applyFont="1" applyFill="1" applyBorder="1" applyAlignment="1" applyProtection="1">
      <alignment vertical="center" wrapText="1"/>
    </xf>
    <xf numFmtId="0" fontId="7" fillId="9" borderId="30" xfId="0" applyFont="1" applyFill="1" applyBorder="1" applyAlignment="1" applyProtection="1">
      <alignment vertical="center"/>
    </xf>
    <xf numFmtId="0" fontId="7" fillId="9" borderId="31" xfId="0" applyFont="1" applyFill="1" applyBorder="1" applyAlignment="1" applyProtection="1">
      <alignment vertical="center"/>
    </xf>
    <xf numFmtId="0" fontId="15" fillId="9" borderId="0" xfId="0" applyFont="1" applyFill="1" applyBorder="1" applyAlignment="1" applyProtection="1">
      <alignment vertical="center" wrapText="1"/>
    </xf>
    <xf numFmtId="0" fontId="15" fillId="9" borderId="33" xfId="0" applyFont="1" applyFill="1" applyBorder="1" applyAlignment="1" applyProtection="1">
      <alignment vertical="center" wrapText="1"/>
    </xf>
    <xf numFmtId="0" fontId="7" fillId="9" borderId="18" xfId="0" applyFont="1" applyFill="1" applyBorder="1" applyAlignment="1" applyProtection="1">
      <alignment vertical="center"/>
    </xf>
    <xf numFmtId="0" fontId="7" fillId="9" borderId="0" xfId="0" applyFont="1" applyFill="1" applyBorder="1" applyAlignment="1" applyProtection="1">
      <alignment vertical="center"/>
    </xf>
    <xf numFmtId="0" fontId="15" fillId="9" borderId="41" xfId="0" applyFont="1" applyFill="1" applyBorder="1" applyAlignment="1" applyProtection="1">
      <alignment vertical="center" wrapText="1"/>
    </xf>
    <xf numFmtId="0" fontId="15" fillId="9" borderId="42" xfId="0" applyFont="1" applyFill="1" applyBorder="1" applyAlignment="1" applyProtection="1">
      <alignment vertical="center" wrapText="1"/>
    </xf>
    <xf numFmtId="0" fontId="7" fillId="9" borderId="18" xfId="0" quotePrefix="1" applyFont="1" applyFill="1" applyBorder="1" applyAlignment="1" applyProtection="1">
      <alignment vertical="center"/>
    </xf>
    <xf numFmtId="0" fontId="7" fillId="9" borderId="33" xfId="0" applyFont="1" applyFill="1" applyBorder="1" applyAlignment="1" applyProtection="1">
      <alignment vertical="center"/>
    </xf>
    <xf numFmtId="0" fontId="7" fillId="9" borderId="32" xfId="0" applyFont="1" applyFill="1" applyBorder="1" applyAlignment="1" applyProtection="1">
      <alignment vertical="center"/>
    </xf>
    <xf numFmtId="0" fontId="7" fillId="9" borderId="52" xfId="0" applyFont="1" applyFill="1" applyBorder="1" applyAlignment="1" applyProtection="1">
      <alignment horizontal="center" vertical="center"/>
    </xf>
    <xf numFmtId="0" fontId="7" fillId="9" borderId="53" xfId="0" applyFont="1" applyFill="1" applyBorder="1" applyAlignment="1" applyProtection="1">
      <alignment vertical="center"/>
    </xf>
    <xf numFmtId="0" fontId="7" fillId="9" borderId="54" xfId="0" applyFont="1" applyFill="1" applyBorder="1" applyAlignment="1" applyProtection="1">
      <alignment vertical="center"/>
    </xf>
    <xf numFmtId="0" fontId="7" fillId="9" borderId="55" xfId="0" applyFont="1" applyFill="1" applyBorder="1" applyAlignment="1" applyProtection="1">
      <alignment vertical="center"/>
    </xf>
    <xf numFmtId="49" fontId="7" fillId="9" borderId="0" xfId="0" applyNumberFormat="1" applyFont="1" applyFill="1" applyBorder="1" applyAlignment="1" applyProtection="1">
      <alignment horizontal="left" vertical="center"/>
    </xf>
    <xf numFmtId="0" fontId="7" fillId="9" borderId="0" xfId="0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</xf>
    <xf numFmtId="49" fontId="7" fillId="0" borderId="53" xfId="0" applyNumberFormat="1" applyFont="1" applyFill="1" applyBorder="1" applyAlignment="1" applyProtection="1">
      <alignment horizontal="left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165" fontId="9" fillId="0" borderId="58" xfId="1" applyFont="1" applyFill="1" applyBorder="1" applyAlignment="1" applyProtection="1">
      <alignment vertical="center"/>
    </xf>
    <xf numFmtId="0" fontId="7" fillId="9" borderId="63" xfId="0" applyFont="1" applyFill="1" applyBorder="1" applyAlignment="1" applyProtection="1">
      <alignment horizontal="center" vertical="center"/>
    </xf>
    <xf numFmtId="49" fontId="7" fillId="9" borderId="63" xfId="0" applyNumberFormat="1" applyFont="1" applyFill="1" applyBorder="1" applyAlignment="1" applyProtection="1">
      <alignment horizontal="left" vertical="center"/>
    </xf>
    <xf numFmtId="165" fontId="7" fillId="4" borderId="63" xfId="1" applyFont="1" applyFill="1" applyBorder="1" applyAlignment="1" applyProtection="1">
      <alignment vertical="center"/>
    </xf>
    <xf numFmtId="165" fontId="7" fillId="5" borderId="63" xfId="1" applyFont="1" applyFill="1" applyBorder="1" applyAlignment="1" applyProtection="1">
      <alignment vertical="center"/>
    </xf>
    <xf numFmtId="0" fontId="8" fillId="0" borderId="63" xfId="0" applyFont="1" applyBorder="1" applyAlignment="1">
      <alignment vertical="center"/>
    </xf>
    <xf numFmtId="165" fontId="7" fillId="7" borderId="63" xfId="1" applyFont="1" applyFill="1" applyBorder="1" applyAlignment="1" applyProtection="1">
      <alignment vertical="center"/>
    </xf>
    <xf numFmtId="0" fontId="9" fillId="2" borderId="63" xfId="0" applyNumberFormat="1" applyFont="1" applyFill="1" applyBorder="1" applyAlignment="1" applyProtection="1">
      <alignment horizontal="center" vertical="center"/>
      <protection locked="0"/>
    </xf>
    <xf numFmtId="0" fontId="21" fillId="8" borderId="64" xfId="3" applyFont="1" applyFill="1" applyBorder="1" applyAlignment="1" applyProtection="1">
      <alignment horizontal="center" vertical="center"/>
    </xf>
    <xf numFmtId="0" fontId="9" fillId="4" borderId="63" xfId="0" applyNumberFormat="1" applyFont="1" applyFill="1" applyBorder="1" applyAlignment="1" applyProtection="1">
      <alignment horizontal="center" vertical="center"/>
      <protection locked="0"/>
    </xf>
    <xf numFmtId="49" fontId="7" fillId="0" borderId="63" xfId="0" applyNumberFormat="1" applyFont="1" applyFill="1" applyBorder="1" applyAlignment="1" applyProtection="1">
      <alignment horizontal="left" vertical="center"/>
    </xf>
    <xf numFmtId="0" fontId="7" fillId="7" borderId="63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 applyProtection="1">
      <alignment vertical="center"/>
    </xf>
    <xf numFmtId="165" fontId="7" fillId="5" borderId="0" xfId="1" applyFont="1" applyFill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7" fillId="4" borderId="0" xfId="0" applyFont="1" applyFill="1" applyBorder="1" applyAlignment="1" applyProtection="1">
      <alignment horizontal="center" vertical="center"/>
    </xf>
    <xf numFmtId="49" fontId="7" fillId="4" borderId="0" xfId="0" applyNumberFormat="1" applyFont="1" applyFill="1" applyBorder="1" applyAlignment="1" applyProtection="1">
      <alignment horizontal="left" vertical="center"/>
    </xf>
    <xf numFmtId="0" fontId="24" fillId="0" borderId="0" xfId="4" applyFont="1" applyFill="1" applyAlignment="1" applyProtection="1">
      <alignment vertical="center"/>
    </xf>
    <xf numFmtId="0" fontId="7" fillId="0" borderId="6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6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61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 wrapText="1"/>
    </xf>
    <xf numFmtId="0" fontId="7" fillId="0" borderId="58" xfId="0" applyFont="1" applyFill="1" applyBorder="1" applyAlignment="1" applyProtection="1">
      <alignment horizontal="center" vertical="center" wrapText="1"/>
    </xf>
    <xf numFmtId="0" fontId="7" fillId="0" borderId="62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9" xfId="0" applyFont="1" applyFill="1" applyBorder="1" applyAlignment="1" applyProtection="1">
      <alignment horizontal="center" vertical="center"/>
    </xf>
    <xf numFmtId="164" fontId="12" fillId="0" borderId="12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19" fillId="0" borderId="56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</cellXfs>
  <cellStyles count="5">
    <cellStyle name="Euro" xfId="1"/>
    <cellStyle name="Insatisfaisant" xfId="3" builtinId="27"/>
    <cellStyle name="Lien hypertexte" xfId="4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89</xdr:row>
      <xdr:rowOff>104775</xdr:rowOff>
    </xdr:from>
    <xdr:to>
      <xdr:col>9</xdr:col>
      <xdr:colOff>923925</xdr:colOff>
      <xdr:row>93</xdr:row>
      <xdr:rowOff>123825</xdr:rowOff>
    </xdr:to>
    <xdr:sp macro="" textlink="">
      <xdr:nvSpPr>
        <xdr:cNvPr id="7205" name="Rectangle 1">
          <a:extLst>
            <a:ext uri="{FF2B5EF4-FFF2-40B4-BE49-F238E27FC236}">
              <a16:creationId xmlns:a16="http://schemas.microsoft.com/office/drawing/2014/main" xmlns="" id="{00000000-0008-0000-0100-0000251C0000}"/>
            </a:ext>
          </a:extLst>
        </xdr:cNvPr>
        <xdr:cNvSpPr>
          <a:spLocks noChangeArrowheads="1"/>
        </xdr:cNvSpPr>
      </xdr:nvSpPr>
      <xdr:spPr bwMode="auto">
        <a:xfrm>
          <a:off x="5876925" y="25803225"/>
          <a:ext cx="3619500" cy="933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358588</xdr:colOff>
      <xdr:row>98</xdr:row>
      <xdr:rowOff>138392</xdr:rowOff>
    </xdr:from>
    <xdr:to>
      <xdr:col>6</xdr:col>
      <xdr:colOff>100853</xdr:colOff>
      <xdr:row>102</xdr:row>
      <xdr:rowOff>157442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251C0000}"/>
            </a:ext>
          </a:extLst>
        </xdr:cNvPr>
        <xdr:cNvSpPr>
          <a:spLocks noChangeArrowheads="1"/>
        </xdr:cNvSpPr>
      </xdr:nvSpPr>
      <xdr:spPr bwMode="auto">
        <a:xfrm>
          <a:off x="3619500" y="26584274"/>
          <a:ext cx="3025588" cy="91552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v@detercentre-cleo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view="pageBreakPreview" topLeftCell="A40" zoomScale="60" zoomScaleNormal="75" workbookViewId="0">
      <selection activeCell="A35" sqref="A35"/>
    </sheetView>
  </sheetViews>
  <sheetFormatPr baseColWidth="10" defaultRowHeight="15" x14ac:dyDescent="0.2"/>
  <cols>
    <col min="1" max="1" width="20.42578125" style="5" customWidth="1"/>
    <col min="2" max="2" width="12.28515625" style="2" customWidth="1"/>
    <col min="3" max="3" width="6.28515625" style="2" customWidth="1"/>
    <col min="4" max="4" width="11.42578125" style="2"/>
    <col min="5" max="5" width="15.7109375" style="2" customWidth="1"/>
    <col min="6" max="6" width="15.85546875" style="2" customWidth="1"/>
    <col min="7" max="7" width="19" style="3" bestFit="1" customWidth="1"/>
    <col min="8" max="8" width="17" style="3" customWidth="1"/>
    <col min="9" max="9" width="12.140625" style="4" customWidth="1"/>
    <col min="10" max="10" width="35" style="2" customWidth="1"/>
    <col min="11" max="11" width="24.28515625" style="2" customWidth="1"/>
    <col min="12" max="12" width="18.5703125" style="2" customWidth="1"/>
    <col min="13" max="13" width="25.5703125" style="2" customWidth="1"/>
    <col min="14" max="16384" width="11.42578125" style="2"/>
  </cols>
  <sheetData>
    <row r="1" spans="1:13" s="1" customFormat="1" ht="26.25" customHeight="1" x14ac:dyDescent="0.2">
      <c r="A1" s="9" t="s">
        <v>78</v>
      </c>
      <c r="B1" s="10"/>
      <c r="C1" s="10"/>
      <c r="D1" s="10"/>
      <c r="E1" s="10"/>
      <c r="F1" s="10"/>
      <c r="G1" s="11"/>
      <c r="H1" s="11"/>
      <c r="I1" s="12"/>
      <c r="J1" s="10"/>
      <c r="K1" s="10"/>
      <c r="L1" s="10"/>
      <c r="M1" s="10"/>
    </row>
    <row r="2" spans="1:13" s="1" customFormat="1" ht="5.0999999999999996" customHeight="1" thickBot="1" x14ac:dyDescent="0.25">
      <c r="A2" s="13"/>
      <c r="B2" s="10"/>
      <c r="C2" s="10"/>
      <c r="D2" s="10"/>
      <c r="E2" s="10"/>
      <c r="F2" s="10"/>
      <c r="G2" s="11"/>
      <c r="H2" s="11"/>
      <c r="I2" s="12"/>
      <c r="J2" s="10"/>
      <c r="K2" s="10"/>
      <c r="L2" s="10"/>
      <c r="M2" s="10"/>
    </row>
    <row r="3" spans="1:13" s="1" customFormat="1" ht="45" customHeight="1" thickBot="1" x14ac:dyDescent="0.25">
      <c r="A3" s="253" t="s">
        <v>105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5"/>
    </row>
    <row r="4" spans="1:13" s="6" customFormat="1" ht="18" x14ac:dyDescent="0.2">
      <c r="A4" s="14"/>
      <c r="B4" s="15"/>
      <c r="C4" s="15"/>
      <c r="D4" s="15"/>
      <c r="E4" s="15"/>
      <c r="F4" s="15"/>
      <c r="G4" s="16"/>
      <c r="H4" s="16"/>
      <c r="I4" s="17"/>
      <c r="J4" s="15"/>
      <c r="K4" s="15"/>
      <c r="L4" s="15"/>
      <c r="M4" s="15"/>
    </row>
    <row r="5" spans="1:13" s="6" customFormat="1" ht="21.75" customHeight="1" x14ac:dyDescent="0.2">
      <c r="A5" s="18" t="s">
        <v>0</v>
      </c>
      <c r="B5" s="262">
        <f ca="1">NOW()</f>
        <v>43283.496230092591</v>
      </c>
      <c r="C5" s="262"/>
      <c r="D5" s="262"/>
      <c r="E5" s="15"/>
      <c r="F5" s="15"/>
      <c r="G5" s="16"/>
      <c r="H5" s="16"/>
      <c r="I5" s="17"/>
      <c r="J5" s="15"/>
      <c r="K5" s="15"/>
      <c r="L5" s="15"/>
      <c r="M5" s="15"/>
    </row>
    <row r="6" spans="1:13" s="6" customFormat="1" ht="37.5" customHeight="1" x14ac:dyDescent="0.2">
      <c r="A6" s="18" t="s">
        <v>1</v>
      </c>
      <c r="B6" s="125" t="s">
        <v>100</v>
      </c>
      <c r="C6" s="19"/>
      <c r="D6" s="19"/>
      <c r="E6" s="19"/>
      <c r="F6" s="19"/>
      <c r="G6" s="20"/>
      <c r="H6" s="263"/>
      <c r="I6" s="263"/>
      <c r="J6" s="126" t="s">
        <v>101</v>
      </c>
      <c r="K6" s="15"/>
      <c r="L6" s="15"/>
      <c r="M6" s="15"/>
    </row>
    <row r="7" spans="1:13" s="6" customFormat="1" ht="26.25" customHeight="1" x14ac:dyDescent="0.2">
      <c r="A7" s="18" t="s">
        <v>2</v>
      </c>
      <c r="B7" s="21" t="s">
        <v>3</v>
      </c>
      <c r="C7" s="15"/>
      <c r="D7" s="15"/>
      <c r="E7" s="15"/>
      <c r="F7" s="15"/>
      <c r="G7" s="16"/>
      <c r="H7" s="16"/>
      <c r="I7" s="16" t="s">
        <v>90</v>
      </c>
      <c r="J7" s="22"/>
      <c r="K7" s="15"/>
      <c r="L7" s="15"/>
      <c r="M7" s="15"/>
    </row>
    <row r="8" spans="1:13" s="6" customFormat="1" ht="12.75" customHeight="1" thickBot="1" x14ac:dyDescent="0.25">
      <c r="A8" s="14"/>
      <c r="B8" s="15"/>
      <c r="C8" s="15"/>
      <c r="D8" s="15"/>
      <c r="E8" s="15"/>
      <c r="F8" s="15"/>
      <c r="G8" s="16"/>
      <c r="H8" s="16"/>
      <c r="I8" s="17"/>
      <c r="J8" s="15"/>
      <c r="K8" s="15"/>
      <c r="L8" s="15"/>
      <c r="M8" s="15"/>
    </row>
    <row r="9" spans="1:13" s="6" customFormat="1" ht="9.9499999999999993" customHeight="1" thickBot="1" x14ac:dyDescent="0.25">
      <c r="A9" s="23"/>
      <c r="B9" s="24"/>
      <c r="C9" s="24"/>
      <c r="D9" s="24"/>
      <c r="E9" s="24"/>
      <c r="F9" s="24"/>
      <c r="G9" s="25"/>
      <c r="H9" s="25"/>
      <c r="I9" s="26"/>
      <c r="J9" s="24"/>
      <c r="K9" s="24"/>
      <c r="L9" s="24"/>
      <c r="M9" s="27"/>
    </row>
    <row r="10" spans="1:13" s="6" customFormat="1" ht="30" customHeight="1" thickBot="1" x14ac:dyDescent="0.25">
      <c r="A10" s="28"/>
      <c r="B10" s="29" t="s">
        <v>4</v>
      </c>
      <c r="C10" s="128"/>
      <c r="D10" s="30"/>
      <c r="E10" s="31"/>
      <c r="F10" s="29" t="s">
        <v>52</v>
      </c>
      <c r="G10" s="130"/>
      <c r="H10" s="31"/>
      <c r="I10" s="32" t="s">
        <v>29</v>
      </c>
      <c r="J10" s="127"/>
      <c r="K10" s="31"/>
      <c r="L10" s="31"/>
      <c r="M10" s="33"/>
    </row>
    <row r="11" spans="1:13" s="6" customFormat="1" ht="5.0999999999999996" customHeight="1" thickBot="1" x14ac:dyDescent="0.25">
      <c r="A11" s="34"/>
      <c r="B11" s="29"/>
      <c r="C11" s="35"/>
      <c r="D11" s="31"/>
      <c r="E11" s="31"/>
      <c r="F11" s="31"/>
      <c r="G11" s="36"/>
      <c r="H11" s="36"/>
      <c r="I11" s="29"/>
      <c r="J11" s="37"/>
      <c r="K11" s="31"/>
      <c r="L11" s="31"/>
      <c r="M11" s="33"/>
    </row>
    <row r="12" spans="1:13" s="6" customFormat="1" ht="30" customHeight="1" thickBot="1" x14ac:dyDescent="0.25">
      <c r="A12" s="28"/>
      <c r="B12" s="29" t="s">
        <v>5</v>
      </c>
      <c r="C12" s="128"/>
      <c r="D12" s="31"/>
      <c r="E12" s="31"/>
      <c r="F12" s="31"/>
      <c r="G12" s="36"/>
      <c r="H12" s="31"/>
      <c r="I12" s="32" t="s">
        <v>30</v>
      </c>
      <c r="J12" s="127"/>
      <c r="K12" s="31"/>
      <c r="L12" s="31"/>
      <c r="M12" s="33"/>
    </row>
    <row r="13" spans="1:13" s="6" customFormat="1" ht="5.0999999999999996" customHeight="1" thickBot="1" x14ac:dyDescent="0.25">
      <c r="A13" s="34"/>
      <c r="B13" s="29"/>
      <c r="C13" s="35"/>
      <c r="D13" s="31"/>
      <c r="E13" s="31"/>
      <c r="F13" s="31"/>
      <c r="G13" s="36"/>
      <c r="H13" s="36"/>
      <c r="I13" s="29"/>
      <c r="J13" s="37"/>
      <c r="K13" s="31"/>
      <c r="L13" s="31"/>
      <c r="M13" s="33"/>
    </row>
    <row r="14" spans="1:13" s="6" customFormat="1" ht="30" customHeight="1" thickBot="1" x14ac:dyDescent="0.25">
      <c r="A14" s="28"/>
      <c r="B14" s="29" t="s">
        <v>6</v>
      </c>
      <c r="C14" s="128"/>
      <c r="D14" s="129"/>
      <c r="E14" s="31"/>
      <c r="F14" s="31"/>
      <c r="G14" s="36"/>
      <c r="H14" s="31"/>
      <c r="I14" s="32" t="s">
        <v>31</v>
      </c>
      <c r="J14" s="127"/>
      <c r="K14" s="31"/>
      <c r="L14" s="31"/>
      <c r="M14" s="33"/>
    </row>
    <row r="15" spans="1:13" s="6" customFormat="1" ht="9.9499999999999993" customHeight="1" thickBot="1" x14ac:dyDescent="0.25">
      <c r="A15" s="38"/>
      <c r="B15" s="39"/>
      <c r="C15" s="39"/>
      <c r="D15" s="39"/>
      <c r="E15" s="39"/>
      <c r="F15" s="39"/>
      <c r="G15" s="40"/>
      <c r="H15" s="40"/>
      <c r="I15" s="41"/>
      <c r="J15" s="39"/>
      <c r="K15" s="39"/>
      <c r="L15" s="39"/>
      <c r="M15" s="42"/>
    </row>
    <row r="16" spans="1:13" s="6" customFormat="1" ht="33" customHeight="1" thickBot="1" x14ac:dyDescent="0.35">
      <c r="A16" s="43" t="s">
        <v>102</v>
      </c>
      <c r="B16" s="15"/>
      <c r="C16" s="15"/>
      <c r="D16" s="15"/>
      <c r="E16" s="15"/>
      <c r="F16" s="15"/>
      <c r="G16" s="16"/>
      <c r="H16" s="141"/>
      <c r="I16" s="141"/>
      <c r="J16" s="141"/>
      <c r="K16" s="141"/>
      <c r="L16" s="15"/>
      <c r="M16" s="15"/>
    </row>
    <row r="17" spans="1:13" s="6" customFormat="1" ht="13.5" customHeight="1" x14ac:dyDescent="0.2">
      <c r="A17" s="23"/>
      <c r="B17" s="24"/>
      <c r="C17" s="24"/>
      <c r="D17" s="24"/>
      <c r="E17" s="24"/>
      <c r="F17" s="24"/>
      <c r="G17" s="25"/>
      <c r="H17" s="25"/>
      <c r="I17" s="26"/>
      <c r="J17" s="24"/>
      <c r="K17" s="27"/>
      <c r="L17" s="27"/>
      <c r="M17" s="27"/>
    </row>
    <row r="18" spans="1:13" s="6" customFormat="1" ht="30.75" customHeight="1" x14ac:dyDescent="0.2">
      <c r="A18" s="44" t="s">
        <v>7</v>
      </c>
      <c r="B18" s="131"/>
      <c r="C18" s="45"/>
      <c r="D18" s="45"/>
      <c r="E18" s="45"/>
      <c r="F18" s="45"/>
      <c r="G18" s="46"/>
      <c r="H18" s="121"/>
      <c r="I18" s="29" t="s">
        <v>69</v>
      </c>
      <c r="J18" s="133"/>
      <c r="K18" s="33"/>
      <c r="L18" s="33"/>
      <c r="M18" s="33"/>
    </row>
    <row r="19" spans="1:13" s="6" customFormat="1" ht="9.9499999999999993" customHeight="1" x14ac:dyDescent="0.2">
      <c r="A19" s="34"/>
      <c r="B19" s="31"/>
      <c r="C19" s="31"/>
      <c r="D19" s="31"/>
      <c r="E19" s="31"/>
      <c r="F19" s="31"/>
      <c r="G19" s="36"/>
      <c r="H19" s="36"/>
      <c r="I19" s="47"/>
      <c r="J19" s="31"/>
      <c r="K19" s="33"/>
      <c r="L19" s="33"/>
      <c r="M19" s="33"/>
    </row>
    <row r="20" spans="1:13" s="6" customFormat="1" ht="30.75" customHeight="1" x14ac:dyDescent="0.2">
      <c r="A20" s="44" t="s">
        <v>8</v>
      </c>
      <c r="B20" s="131"/>
      <c r="C20" s="45"/>
      <c r="D20" s="45"/>
      <c r="E20" s="45"/>
      <c r="F20" s="45"/>
      <c r="G20" s="46"/>
      <c r="H20" s="121"/>
      <c r="I20" s="29" t="s">
        <v>32</v>
      </c>
      <c r="J20" s="133"/>
      <c r="K20" s="33"/>
      <c r="L20" s="33"/>
      <c r="M20" s="33"/>
    </row>
    <row r="21" spans="1:13" s="6" customFormat="1" ht="9.9499999999999993" customHeight="1" x14ac:dyDescent="0.2">
      <c r="A21" s="34"/>
      <c r="B21" s="31"/>
      <c r="C21" s="31"/>
      <c r="D21" s="31"/>
      <c r="E21" s="31"/>
      <c r="F21" s="31"/>
      <c r="G21" s="36"/>
      <c r="H21" s="36"/>
      <c r="I21" s="47"/>
      <c r="J21" s="31"/>
      <c r="K21" s="33"/>
      <c r="L21" s="33"/>
      <c r="M21" s="33"/>
    </row>
    <row r="22" spans="1:13" s="6" customFormat="1" ht="30.75" customHeight="1" x14ac:dyDescent="0.2">
      <c r="A22" s="28" t="s">
        <v>9</v>
      </c>
      <c r="B22" s="132"/>
      <c r="C22" s="48"/>
      <c r="D22" s="29" t="s">
        <v>33</v>
      </c>
      <c r="E22" s="131"/>
      <c r="F22" s="49"/>
      <c r="G22" s="50"/>
      <c r="H22" s="122"/>
      <c r="I22" s="124">
        <v>2.5000000000000001E-2</v>
      </c>
      <c r="J22" s="31"/>
      <c r="K22" s="33"/>
      <c r="L22" s="33"/>
      <c r="M22" s="33"/>
    </row>
    <row r="23" spans="1:13" s="6" customFormat="1" ht="9.9499999999999993" customHeight="1" thickBot="1" x14ac:dyDescent="0.25">
      <c r="A23" s="51"/>
      <c r="B23" s="39"/>
      <c r="C23" s="39"/>
      <c r="D23" s="39"/>
      <c r="E23" s="39"/>
      <c r="F23" s="39"/>
      <c r="G23" s="40"/>
      <c r="H23" s="40"/>
      <c r="I23" s="41"/>
      <c r="J23" s="39"/>
      <c r="K23" s="42"/>
      <c r="L23" s="42"/>
      <c r="M23" s="42"/>
    </row>
    <row r="24" spans="1:13" s="7" customFormat="1" ht="24.75" customHeight="1" x14ac:dyDescent="0.2">
      <c r="A24" s="52" t="s">
        <v>10</v>
      </c>
      <c r="B24" s="259" t="s">
        <v>12</v>
      </c>
      <c r="C24" s="260"/>
      <c r="D24" s="260"/>
      <c r="E24" s="260"/>
      <c r="F24" s="261"/>
      <c r="G24" s="53" t="s">
        <v>21</v>
      </c>
      <c r="H24" s="53"/>
      <c r="I24" s="54"/>
      <c r="J24" s="54" t="s">
        <v>24</v>
      </c>
      <c r="K24" s="55" t="s">
        <v>26</v>
      </c>
      <c r="L24" s="256" t="s">
        <v>74</v>
      </c>
      <c r="M24" s="256" t="s">
        <v>75</v>
      </c>
    </row>
    <row r="25" spans="1:13" s="7" customFormat="1" ht="24.75" customHeight="1" x14ac:dyDescent="0.2">
      <c r="A25" s="56" t="s">
        <v>11</v>
      </c>
      <c r="B25" s="244" t="s">
        <v>13</v>
      </c>
      <c r="C25" s="245"/>
      <c r="D25" s="245"/>
      <c r="E25" s="245"/>
      <c r="F25" s="246"/>
      <c r="G25" s="57" t="s">
        <v>22</v>
      </c>
      <c r="H25" s="57" t="s">
        <v>106</v>
      </c>
      <c r="I25" s="58" t="s">
        <v>23</v>
      </c>
      <c r="J25" s="58" t="s">
        <v>25</v>
      </c>
      <c r="K25" s="59" t="s">
        <v>27</v>
      </c>
      <c r="L25" s="257"/>
      <c r="M25" s="257"/>
    </row>
    <row r="26" spans="1:13" s="7" customFormat="1" ht="78.75" customHeight="1" x14ac:dyDescent="0.2">
      <c r="A26" s="77" t="s">
        <v>72</v>
      </c>
      <c r="B26" s="247" t="s">
        <v>73</v>
      </c>
      <c r="C26" s="248"/>
      <c r="D26" s="248"/>
      <c r="E26" s="248"/>
      <c r="F26" s="249"/>
      <c r="G26" s="164" t="s">
        <v>98</v>
      </c>
      <c r="H26" s="60"/>
      <c r="I26" s="61"/>
      <c r="J26" s="58" t="s">
        <v>35</v>
      </c>
      <c r="K26" s="59" t="s">
        <v>71</v>
      </c>
      <c r="L26" s="258"/>
      <c r="M26" s="258"/>
    </row>
    <row r="27" spans="1:13" s="7" customFormat="1" ht="23.25" customHeight="1" x14ac:dyDescent="0.2">
      <c r="A27" s="194">
        <v>1218607</v>
      </c>
      <c r="B27" s="197" t="s">
        <v>65</v>
      </c>
      <c r="C27" s="198"/>
      <c r="D27" s="198"/>
      <c r="E27" s="199"/>
      <c r="F27" s="200"/>
      <c r="G27" s="154">
        <v>228.63</v>
      </c>
      <c r="H27" s="165">
        <v>46.64</v>
      </c>
      <c r="I27" s="134"/>
      <c r="J27" s="66">
        <f>I27*G27</f>
        <v>0</v>
      </c>
      <c r="K27" s="67">
        <f>I27*H27</f>
        <v>0</v>
      </c>
      <c r="L27" s="68">
        <f>G27*4</f>
        <v>914.52</v>
      </c>
      <c r="M27" s="68">
        <f t="shared" ref="M27:M31" si="0">L27*I27</f>
        <v>0</v>
      </c>
    </row>
    <row r="28" spans="1:13" s="7" customFormat="1" ht="23.25" customHeight="1" x14ac:dyDescent="0.2">
      <c r="A28" s="195">
        <v>1218601</v>
      </c>
      <c r="B28" s="201" t="s">
        <v>59</v>
      </c>
      <c r="C28" s="202"/>
      <c r="D28" s="202"/>
      <c r="E28" s="203"/>
      <c r="F28" s="204"/>
      <c r="G28" s="154">
        <v>59.53</v>
      </c>
      <c r="H28" s="165">
        <v>12.14</v>
      </c>
      <c r="I28" s="134"/>
      <c r="J28" s="66">
        <f>I28*G28</f>
        <v>0</v>
      </c>
      <c r="K28" s="67">
        <f>I28*H28</f>
        <v>0</v>
      </c>
      <c r="L28" s="68">
        <f>G28*4</f>
        <v>238.12</v>
      </c>
      <c r="M28" s="68">
        <f t="shared" si="0"/>
        <v>0</v>
      </c>
    </row>
    <row r="29" spans="1:13" s="7" customFormat="1" ht="23.25" customHeight="1" x14ac:dyDescent="0.2">
      <c r="A29" s="196">
        <v>1218593</v>
      </c>
      <c r="B29" s="205" t="s">
        <v>60</v>
      </c>
      <c r="C29" s="206"/>
      <c r="D29" s="206"/>
      <c r="E29" s="207"/>
      <c r="F29" s="208"/>
      <c r="G29" s="154">
        <v>55.41</v>
      </c>
      <c r="H29" s="165">
        <v>11.31</v>
      </c>
      <c r="I29" s="134"/>
      <c r="J29" s="66">
        <f>I29*G29</f>
        <v>0</v>
      </c>
      <c r="K29" s="67">
        <f>I29*H29</f>
        <v>0</v>
      </c>
      <c r="L29" s="68">
        <f>G29*4</f>
        <v>221.64</v>
      </c>
      <c r="M29" s="68">
        <f t="shared" si="0"/>
        <v>0</v>
      </c>
    </row>
    <row r="30" spans="1:13" s="7" customFormat="1" ht="23.25" customHeight="1" x14ac:dyDescent="0.2">
      <c r="A30" s="163">
        <v>1221284</v>
      </c>
      <c r="B30" s="153" t="s">
        <v>96</v>
      </c>
      <c r="C30" s="75"/>
      <c r="D30" s="75"/>
      <c r="E30" s="75"/>
      <c r="F30" s="76"/>
      <c r="G30" s="154">
        <v>485.13729000000001</v>
      </c>
      <c r="H30" s="165">
        <v>99.01350296999999</v>
      </c>
      <c r="I30" s="66"/>
      <c r="J30" s="156">
        <f>I30*G30</f>
        <v>0</v>
      </c>
      <c r="K30" s="67">
        <f>I30*H30</f>
        <v>0</v>
      </c>
      <c r="L30" s="120">
        <f>G30*4</f>
        <v>1940.54916</v>
      </c>
      <c r="M30" s="68">
        <f t="shared" si="0"/>
        <v>0</v>
      </c>
    </row>
    <row r="31" spans="1:13" s="7" customFormat="1" ht="23.25" customHeight="1" x14ac:dyDescent="0.2">
      <c r="A31" s="163">
        <v>1221285</v>
      </c>
      <c r="B31" s="153" t="s">
        <v>97</v>
      </c>
      <c r="C31" s="75"/>
      <c r="D31" s="75"/>
      <c r="E31" s="75"/>
      <c r="F31" s="76"/>
      <c r="G31" s="154">
        <v>391.30029000000002</v>
      </c>
      <c r="H31" s="165">
        <v>78.264689309999994</v>
      </c>
      <c r="I31" s="157"/>
      <c r="J31" s="156">
        <f>I31*G31</f>
        <v>0</v>
      </c>
      <c r="K31" s="67">
        <f>I31*H31</f>
        <v>0</v>
      </c>
      <c r="L31" s="120">
        <f>G31*4</f>
        <v>1565.2011600000001</v>
      </c>
      <c r="M31" s="68">
        <f t="shared" si="0"/>
        <v>0</v>
      </c>
    </row>
    <row r="32" spans="1:13" s="7" customFormat="1" ht="16.5" customHeight="1" x14ac:dyDescent="0.2">
      <c r="A32" s="88" t="s">
        <v>10</v>
      </c>
      <c r="B32" s="251" t="s">
        <v>12</v>
      </c>
      <c r="C32" s="251"/>
      <c r="D32" s="251"/>
      <c r="E32" s="251"/>
      <c r="F32" s="252"/>
      <c r="G32" s="78" t="s">
        <v>21</v>
      </c>
      <c r="H32" s="123"/>
      <c r="I32" s="79"/>
      <c r="J32" s="78" t="s">
        <v>24</v>
      </c>
      <c r="K32" s="78" t="s">
        <v>26</v>
      </c>
      <c r="L32" s="80"/>
      <c r="M32" s="68"/>
    </row>
    <row r="33" spans="1:13" s="7" customFormat="1" ht="16.5" customHeight="1" x14ac:dyDescent="0.2">
      <c r="A33" s="56" t="s">
        <v>11</v>
      </c>
      <c r="B33" s="244" t="s">
        <v>14</v>
      </c>
      <c r="C33" s="245"/>
      <c r="D33" s="245"/>
      <c r="E33" s="245"/>
      <c r="F33" s="246"/>
      <c r="G33" s="81" t="s">
        <v>22</v>
      </c>
      <c r="H33" s="57" t="s">
        <v>95</v>
      </c>
      <c r="I33" s="58" t="s">
        <v>23</v>
      </c>
      <c r="J33" s="81" t="s">
        <v>25</v>
      </c>
      <c r="K33" s="81" t="s">
        <v>27</v>
      </c>
      <c r="L33" s="80"/>
      <c r="M33" s="82"/>
    </row>
    <row r="34" spans="1:13" s="7" customFormat="1" ht="16.5" customHeight="1" x14ac:dyDescent="0.2">
      <c r="A34" s="77"/>
      <c r="B34" s="247" t="s">
        <v>15</v>
      </c>
      <c r="C34" s="248"/>
      <c r="D34" s="248"/>
      <c r="E34" s="248"/>
      <c r="F34" s="249"/>
      <c r="G34" s="83" t="s">
        <v>34</v>
      </c>
      <c r="H34" s="159"/>
      <c r="I34" s="84"/>
      <c r="J34" s="83" t="s">
        <v>35</v>
      </c>
      <c r="K34" s="83" t="s">
        <v>34</v>
      </c>
      <c r="L34" s="85"/>
      <c r="M34" s="86"/>
    </row>
    <row r="35" spans="1:13" s="7" customFormat="1" ht="23.25" customHeight="1" x14ac:dyDescent="0.2">
      <c r="A35" s="62" t="s">
        <v>16</v>
      </c>
      <c r="B35" s="63" t="s">
        <v>37</v>
      </c>
      <c r="C35" s="64"/>
      <c r="D35" s="64"/>
      <c r="E35" s="64"/>
      <c r="F35" s="65"/>
      <c r="G35" s="154">
        <v>239.92001999999999</v>
      </c>
      <c r="H35" s="165">
        <v>48.937236569999989</v>
      </c>
      <c r="I35" s="134"/>
      <c r="J35" s="66">
        <f t="shared" ref="J35:J61" si="1">I35*G35</f>
        <v>0</v>
      </c>
      <c r="K35" s="67">
        <f t="shared" ref="K35:K61" si="2">I35*H35</f>
        <v>0</v>
      </c>
      <c r="L35" s="87">
        <f t="shared" ref="L35:L61" si="3">G35*4</f>
        <v>959.68007999999998</v>
      </c>
      <c r="M35" s="68">
        <f t="shared" ref="M35:M56" si="4">L35*I35</f>
        <v>0</v>
      </c>
    </row>
    <row r="36" spans="1:13" s="7" customFormat="1" ht="23.25" customHeight="1" x14ac:dyDescent="0.2">
      <c r="A36" s="90" t="s">
        <v>17</v>
      </c>
      <c r="B36" s="147" t="s">
        <v>38</v>
      </c>
      <c r="C36" s="148"/>
      <c r="D36" s="148"/>
      <c r="E36" s="148"/>
      <c r="F36" s="149"/>
      <c r="G36" s="154">
        <v>313.37521999999996</v>
      </c>
      <c r="H36" s="165">
        <v>62.677425239999998</v>
      </c>
      <c r="I36" s="134"/>
      <c r="J36" s="66">
        <f t="shared" si="1"/>
        <v>0</v>
      </c>
      <c r="K36" s="67">
        <f t="shared" si="2"/>
        <v>0</v>
      </c>
      <c r="L36" s="87">
        <f t="shared" si="3"/>
        <v>1253.5008799999998</v>
      </c>
      <c r="M36" s="68">
        <f t="shared" si="4"/>
        <v>0</v>
      </c>
    </row>
    <row r="37" spans="1:13" s="7" customFormat="1" ht="23.25" customHeight="1" x14ac:dyDescent="0.2">
      <c r="A37" s="69" t="s">
        <v>91</v>
      </c>
      <c r="B37" s="158" t="s">
        <v>92</v>
      </c>
      <c r="C37" s="71"/>
      <c r="D37" s="71"/>
      <c r="E37" s="71"/>
      <c r="F37" s="75"/>
      <c r="G37" s="154">
        <v>369.60678999999999</v>
      </c>
      <c r="H37" s="166">
        <v>42.277099999999997</v>
      </c>
      <c r="I37" s="134"/>
      <c r="J37" s="66">
        <f t="shared" si="1"/>
        <v>0</v>
      </c>
      <c r="K37" s="67">
        <f t="shared" si="2"/>
        <v>0</v>
      </c>
      <c r="L37" s="87">
        <f t="shared" si="3"/>
        <v>1478.42716</v>
      </c>
      <c r="M37" s="68">
        <f t="shared" si="4"/>
        <v>0</v>
      </c>
    </row>
    <row r="38" spans="1:13" s="7" customFormat="1" ht="23.25" customHeight="1" x14ac:dyDescent="0.2">
      <c r="A38" s="73" t="s">
        <v>93</v>
      </c>
      <c r="B38" s="158" t="s">
        <v>94</v>
      </c>
      <c r="C38" s="71"/>
      <c r="D38" s="71"/>
      <c r="E38" s="71"/>
      <c r="F38" s="75"/>
      <c r="G38" s="154">
        <v>15.90184</v>
      </c>
      <c r="H38" s="165">
        <v>3.2734280699999996</v>
      </c>
      <c r="I38" s="134"/>
      <c r="J38" s="66">
        <f t="shared" si="1"/>
        <v>0</v>
      </c>
      <c r="K38" s="67">
        <f t="shared" si="2"/>
        <v>0</v>
      </c>
      <c r="L38" s="87">
        <f t="shared" si="3"/>
        <v>63.60736</v>
      </c>
      <c r="M38" s="68">
        <f t="shared" si="4"/>
        <v>0</v>
      </c>
    </row>
    <row r="39" spans="1:13" s="151" customFormat="1" ht="27" customHeight="1" x14ac:dyDescent="0.2">
      <c r="A39" s="73">
        <v>1204041</v>
      </c>
      <c r="B39" s="74" t="s">
        <v>76</v>
      </c>
      <c r="C39" s="75"/>
      <c r="D39" s="75"/>
      <c r="E39" s="75"/>
      <c r="F39" s="150"/>
      <c r="G39" s="154">
        <v>7.0529099999999998</v>
      </c>
      <c r="H39" s="165">
        <v>1.3032143099999998</v>
      </c>
      <c r="I39" s="134"/>
      <c r="J39" s="66">
        <f t="shared" si="1"/>
        <v>0</v>
      </c>
      <c r="K39" s="67">
        <f t="shared" si="2"/>
        <v>0</v>
      </c>
      <c r="L39" s="87">
        <f t="shared" si="3"/>
        <v>28.211639999999999</v>
      </c>
      <c r="M39" s="68">
        <f>L39*I39</f>
        <v>0</v>
      </c>
    </row>
    <row r="40" spans="1:13" s="7" customFormat="1" ht="23.25" customHeight="1" x14ac:dyDescent="0.2">
      <c r="A40" s="69" t="s">
        <v>18</v>
      </c>
      <c r="B40" s="70" t="s">
        <v>39</v>
      </c>
      <c r="C40" s="71"/>
      <c r="D40" s="71"/>
      <c r="E40" s="71"/>
      <c r="F40" s="72"/>
      <c r="G40" s="154">
        <v>333.64603</v>
      </c>
      <c r="H40" s="165">
        <v>66.730729589999996</v>
      </c>
      <c r="I40" s="134"/>
      <c r="J40" s="66">
        <f t="shared" si="1"/>
        <v>0</v>
      </c>
      <c r="K40" s="67">
        <f t="shared" si="2"/>
        <v>0</v>
      </c>
      <c r="L40" s="87">
        <f t="shared" si="3"/>
        <v>1334.58412</v>
      </c>
      <c r="M40" s="68">
        <f t="shared" si="4"/>
        <v>0</v>
      </c>
    </row>
    <row r="41" spans="1:13" s="7" customFormat="1" ht="23.25" customHeight="1" x14ac:dyDescent="0.2">
      <c r="A41" s="69" t="s">
        <v>36</v>
      </c>
      <c r="B41" s="70" t="s">
        <v>50</v>
      </c>
      <c r="C41" s="71"/>
      <c r="D41" s="71"/>
      <c r="E41" s="71"/>
      <c r="F41" s="72"/>
      <c r="G41" s="154">
        <v>249.41470999999999</v>
      </c>
      <c r="H41" s="165">
        <v>49.881297329999995</v>
      </c>
      <c r="I41" s="134"/>
      <c r="J41" s="66">
        <f t="shared" si="1"/>
        <v>0</v>
      </c>
      <c r="K41" s="67">
        <f t="shared" si="2"/>
        <v>0</v>
      </c>
      <c r="L41" s="87">
        <f t="shared" si="3"/>
        <v>997.65883999999994</v>
      </c>
      <c r="M41" s="68">
        <f t="shared" si="4"/>
        <v>0</v>
      </c>
    </row>
    <row r="42" spans="1:13" s="7" customFormat="1" ht="23.25" customHeight="1" x14ac:dyDescent="0.2">
      <c r="A42" s="69" t="s">
        <v>20</v>
      </c>
      <c r="B42" s="70" t="s">
        <v>40</v>
      </c>
      <c r="C42" s="71"/>
      <c r="D42" s="71"/>
      <c r="E42" s="71"/>
      <c r="F42" s="72"/>
      <c r="G42" s="154">
        <v>27.182460000000003</v>
      </c>
      <c r="H42" s="165">
        <v>5.4386108999999996</v>
      </c>
      <c r="I42" s="134"/>
      <c r="J42" s="66">
        <f t="shared" si="1"/>
        <v>0</v>
      </c>
      <c r="K42" s="67">
        <f t="shared" si="2"/>
        <v>0</v>
      </c>
      <c r="L42" s="87">
        <f t="shared" si="3"/>
        <v>108.72984000000001</v>
      </c>
      <c r="M42" s="68">
        <f t="shared" si="4"/>
        <v>0</v>
      </c>
    </row>
    <row r="43" spans="1:13" s="7" customFormat="1" ht="23.25" customHeight="1" x14ac:dyDescent="0.2">
      <c r="A43" s="195">
        <v>67791</v>
      </c>
      <c r="B43" s="201" t="s">
        <v>41</v>
      </c>
      <c r="C43" s="202"/>
      <c r="D43" s="202"/>
      <c r="E43" s="202"/>
      <c r="F43" s="211"/>
      <c r="G43" s="154">
        <v>82.45</v>
      </c>
      <c r="H43" s="165">
        <v>16.809999999999999</v>
      </c>
      <c r="I43" s="134"/>
      <c r="J43" s="66">
        <f t="shared" si="1"/>
        <v>0</v>
      </c>
      <c r="K43" s="67">
        <f t="shared" si="2"/>
        <v>0</v>
      </c>
      <c r="L43" s="87">
        <f t="shared" si="3"/>
        <v>329.8</v>
      </c>
      <c r="M43" s="68">
        <f t="shared" si="4"/>
        <v>0</v>
      </c>
    </row>
    <row r="44" spans="1:13" s="7" customFormat="1" ht="23.25" customHeight="1" x14ac:dyDescent="0.2">
      <c r="A44" s="69">
        <v>67067</v>
      </c>
      <c r="B44" s="70" t="s">
        <v>42</v>
      </c>
      <c r="C44" s="71"/>
      <c r="D44" s="71"/>
      <c r="E44" s="71"/>
      <c r="F44" s="72"/>
      <c r="G44" s="154">
        <v>53.628349999999998</v>
      </c>
      <c r="H44" s="165">
        <v>10.723298849999999</v>
      </c>
      <c r="I44" s="134"/>
      <c r="J44" s="66">
        <f t="shared" si="1"/>
        <v>0</v>
      </c>
      <c r="K44" s="67">
        <f t="shared" si="2"/>
        <v>0</v>
      </c>
      <c r="L44" s="87">
        <f t="shared" si="3"/>
        <v>214.51339999999999</v>
      </c>
      <c r="M44" s="68">
        <f t="shared" si="4"/>
        <v>0</v>
      </c>
    </row>
    <row r="45" spans="1:13" s="7" customFormat="1" ht="23.25" customHeight="1" x14ac:dyDescent="0.2">
      <c r="A45" s="69">
        <v>1200849</v>
      </c>
      <c r="B45" s="70" t="s">
        <v>43</v>
      </c>
      <c r="C45" s="71"/>
      <c r="D45" s="71"/>
      <c r="E45" s="71"/>
      <c r="F45" s="72"/>
      <c r="G45" s="154">
        <v>340.76957000000004</v>
      </c>
      <c r="H45" s="165">
        <v>68.157082259999996</v>
      </c>
      <c r="I45" s="134"/>
      <c r="J45" s="66">
        <f t="shared" si="1"/>
        <v>0</v>
      </c>
      <c r="K45" s="67">
        <f t="shared" si="2"/>
        <v>0</v>
      </c>
      <c r="L45" s="87">
        <f t="shared" si="3"/>
        <v>1363.0782800000002</v>
      </c>
      <c r="M45" s="68">
        <f t="shared" si="4"/>
        <v>0</v>
      </c>
    </row>
    <row r="46" spans="1:13" s="7" customFormat="1" ht="23.25" customHeight="1" x14ac:dyDescent="0.2">
      <c r="A46" s="73">
        <v>35395</v>
      </c>
      <c r="B46" s="74" t="s">
        <v>77</v>
      </c>
      <c r="C46" s="75"/>
      <c r="D46" s="75"/>
      <c r="E46" s="75"/>
      <c r="F46" s="76"/>
      <c r="G46" s="154">
        <v>21.158729999999998</v>
      </c>
      <c r="H46" s="165">
        <v>4.2277503599999999</v>
      </c>
      <c r="I46" s="134"/>
      <c r="J46" s="66">
        <f t="shared" si="1"/>
        <v>0</v>
      </c>
      <c r="K46" s="67">
        <f t="shared" si="2"/>
        <v>0</v>
      </c>
      <c r="L46" s="87">
        <f t="shared" si="3"/>
        <v>84.634919999999994</v>
      </c>
      <c r="M46" s="68">
        <f t="shared" si="4"/>
        <v>0</v>
      </c>
    </row>
    <row r="47" spans="1:13" s="7" customFormat="1" ht="23.25" customHeight="1" x14ac:dyDescent="0.2">
      <c r="A47" s="73">
        <v>1219424</v>
      </c>
      <c r="B47" s="70" t="s">
        <v>86</v>
      </c>
      <c r="C47" s="75"/>
      <c r="D47" s="75"/>
      <c r="E47" s="75"/>
      <c r="F47" s="76"/>
      <c r="G47" s="154">
        <v>514.68080999999995</v>
      </c>
      <c r="H47" s="165">
        <v>104.99597495999998</v>
      </c>
      <c r="I47" s="134"/>
      <c r="J47" s="66">
        <f t="shared" si="1"/>
        <v>0</v>
      </c>
      <c r="K47" s="67">
        <f t="shared" si="2"/>
        <v>0</v>
      </c>
      <c r="L47" s="87">
        <f t="shared" si="3"/>
        <v>2058.7232399999998</v>
      </c>
      <c r="M47" s="67">
        <f t="shared" si="4"/>
        <v>0</v>
      </c>
    </row>
    <row r="48" spans="1:13" s="7" customFormat="1" ht="23.25" customHeight="1" x14ac:dyDescent="0.2">
      <c r="A48" s="69">
        <v>1219425</v>
      </c>
      <c r="B48" s="70" t="s">
        <v>66</v>
      </c>
      <c r="C48" s="71"/>
      <c r="D48" s="71"/>
      <c r="E48" s="71"/>
      <c r="F48" s="72"/>
      <c r="G48" s="154">
        <v>378.11266000000001</v>
      </c>
      <c r="H48" s="165">
        <v>75.627476099999996</v>
      </c>
      <c r="I48" s="134"/>
      <c r="J48" s="66">
        <f t="shared" si="1"/>
        <v>0</v>
      </c>
      <c r="K48" s="67">
        <f t="shared" si="2"/>
        <v>0</v>
      </c>
      <c r="L48" s="87">
        <f t="shared" si="3"/>
        <v>1512.45064</v>
      </c>
      <c r="M48" s="67">
        <f t="shared" si="4"/>
        <v>0</v>
      </c>
    </row>
    <row r="49" spans="1:13" s="7" customFormat="1" ht="23.25" customHeight="1" x14ac:dyDescent="0.2">
      <c r="A49" s="69">
        <v>1207300</v>
      </c>
      <c r="B49" s="70" t="s">
        <v>83</v>
      </c>
      <c r="C49" s="71"/>
      <c r="D49" s="71"/>
      <c r="E49" s="71"/>
      <c r="F49" s="72"/>
      <c r="G49" s="155">
        <v>117.48796</v>
      </c>
      <c r="H49" s="165">
        <v>23.498903699999996</v>
      </c>
      <c r="I49" s="134"/>
      <c r="J49" s="66">
        <f t="shared" si="1"/>
        <v>0</v>
      </c>
      <c r="K49" s="67">
        <f t="shared" si="2"/>
        <v>0</v>
      </c>
      <c r="L49" s="87">
        <f t="shared" si="3"/>
        <v>469.95184</v>
      </c>
      <c r="M49" s="67">
        <f t="shared" ref="M49:M52" si="5">L49*I49</f>
        <v>0</v>
      </c>
    </row>
    <row r="50" spans="1:13" s="7" customFormat="1" ht="23.25" customHeight="1" x14ac:dyDescent="0.2">
      <c r="A50" s="69">
        <v>1207301</v>
      </c>
      <c r="B50" s="70" t="s">
        <v>84</v>
      </c>
      <c r="C50" s="71"/>
      <c r="D50" s="71"/>
      <c r="E50" s="71"/>
      <c r="F50" s="72"/>
      <c r="G50" s="154">
        <v>89.336860000000001</v>
      </c>
      <c r="H50" s="165">
        <v>17.865323729999997</v>
      </c>
      <c r="I50" s="134"/>
      <c r="J50" s="66">
        <f t="shared" si="1"/>
        <v>0</v>
      </c>
      <c r="K50" s="67">
        <f t="shared" si="2"/>
        <v>0</v>
      </c>
      <c r="L50" s="87">
        <f t="shared" si="3"/>
        <v>357.34744000000001</v>
      </c>
      <c r="M50" s="67">
        <f t="shared" si="5"/>
        <v>0</v>
      </c>
    </row>
    <row r="51" spans="1:13" s="7" customFormat="1" ht="23.25" customHeight="1" x14ac:dyDescent="0.2">
      <c r="A51" s="69">
        <v>1207353</v>
      </c>
      <c r="B51" s="70" t="s">
        <v>85</v>
      </c>
      <c r="C51" s="71"/>
      <c r="D51" s="71"/>
      <c r="E51" s="71"/>
      <c r="F51" s="72"/>
      <c r="G51" s="154">
        <v>359.42598000000004</v>
      </c>
      <c r="H51" s="165">
        <v>71.882017649999995</v>
      </c>
      <c r="I51" s="134"/>
      <c r="J51" s="66">
        <f t="shared" si="1"/>
        <v>0</v>
      </c>
      <c r="K51" s="67">
        <f t="shared" si="2"/>
        <v>0</v>
      </c>
      <c r="L51" s="87">
        <f t="shared" si="3"/>
        <v>1437.7039200000002</v>
      </c>
      <c r="M51" s="67">
        <f t="shared" si="5"/>
        <v>0</v>
      </c>
    </row>
    <row r="52" spans="1:13" s="7" customFormat="1" ht="23.25" customHeight="1" x14ac:dyDescent="0.2">
      <c r="A52" s="69">
        <v>1207320</v>
      </c>
      <c r="B52" s="70" t="s">
        <v>80</v>
      </c>
      <c r="C52" s="71"/>
      <c r="D52" s="71"/>
      <c r="E52" s="71"/>
      <c r="F52" s="72"/>
      <c r="G52" s="154">
        <v>3.4205100000000002</v>
      </c>
      <c r="H52" s="165">
        <v>0.68752250999999998</v>
      </c>
      <c r="I52" s="134"/>
      <c r="J52" s="66">
        <f t="shared" si="1"/>
        <v>0</v>
      </c>
      <c r="K52" s="67">
        <f t="shared" si="2"/>
        <v>0</v>
      </c>
      <c r="L52" s="87">
        <f t="shared" si="3"/>
        <v>13.682040000000001</v>
      </c>
      <c r="M52" s="67">
        <f t="shared" si="5"/>
        <v>0</v>
      </c>
    </row>
    <row r="53" spans="1:13" s="7" customFormat="1" ht="23.25" customHeight="1" x14ac:dyDescent="0.2">
      <c r="A53" s="69">
        <v>1204133</v>
      </c>
      <c r="B53" s="70" t="s">
        <v>55</v>
      </c>
      <c r="C53" s="71"/>
      <c r="D53" s="71"/>
      <c r="E53" s="71"/>
      <c r="F53" s="72"/>
      <c r="G53" s="154">
        <v>47.735790000000001</v>
      </c>
      <c r="H53" s="165">
        <v>9.5432229</v>
      </c>
      <c r="I53" s="134"/>
      <c r="J53" s="66">
        <f t="shared" si="1"/>
        <v>0</v>
      </c>
      <c r="K53" s="67">
        <f t="shared" si="2"/>
        <v>0</v>
      </c>
      <c r="L53" s="87">
        <f t="shared" si="3"/>
        <v>190.94316000000001</v>
      </c>
      <c r="M53" s="67">
        <f t="shared" si="4"/>
        <v>0</v>
      </c>
    </row>
    <row r="54" spans="1:13" s="7" customFormat="1" ht="23.25" customHeight="1" x14ac:dyDescent="0.2">
      <c r="A54" s="69">
        <v>1204131</v>
      </c>
      <c r="B54" s="70" t="s">
        <v>56</v>
      </c>
      <c r="C54" s="71"/>
      <c r="D54" s="71"/>
      <c r="E54" s="71"/>
      <c r="F54" s="72"/>
      <c r="G54" s="154">
        <v>45.56644</v>
      </c>
      <c r="H54" s="165">
        <v>9.1122386400000011</v>
      </c>
      <c r="I54" s="134"/>
      <c r="J54" s="66">
        <f t="shared" si="1"/>
        <v>0</v>
      </c>
      <c r="K54" s="67">
        <f t="shared" si="2"/>
        <v>0</v>
      </c>
      <c r="L54" s="87">
        <f t="shared" si="3"/>
        <v>182.26576</v>
      </c>
      <c r="M54" s="67">
        <f t="shared" si="4"/>
        <v>0</v>
      </c>
    </row>
    <row r="55" spans="1:13" s="7" customFormat="1" ht="23.25" customHeight="1" x14ac:dyDescent="0.2">
      <c r="A55" s="69">
        <v>1204401</v>
      </c>
      <c r="B55" s="70" t="s">
        <v>57</v>
      </c>
      <c r="C55" s="71"/>
      <c r="D55" s="71"/>
      <c r="E55" s="71"/>
      <c r="F55" s="72"/>
      <c r="G55" s="154">
        <v>58.431189999999994</v>
      </c>
      <c r="H55" s="165">
        <v>11.687882669999999</v>
      </c>
      <c r="I55" s="134"/>
      <c r="J55" s="66">
        <f t="shared" si="1"/>
        <v>0</v>
      </c>
      <c r="K55" s="67">
        <f t="shared" si="2"/>
        <v>0</v>
      </c>
      <c r="L55" s="87">
        <f t="shared" si="3"/>
        <v>233.72475999999997</v>
      </c>
      <c r="M55" s="67">
        <f t="shared" si="4"/>
        <v>0</v>
      </c>
    </row>
    <row r="56" spans="1:13" s="7" customFormat="1" ht="23.25" customHeight="1" x14ac:dyDescent="0.2">
      <c r="A56" s="69">
        <v>1204403</v>
      </c>
      <c r="B56" s="70" t="s">
        <v>58</v>
      </c>
      <c r="C56" s="71"/>
      <c r="D56" s="71"/>
      <c r="E56" s="71"/>
      <c r="F56" s="72"/>
      <c r="G56" s="154">
        <v>59.440189999999994</v>
      </c>
      <c r="H56" s="165">
        <v>12.129128459999999</v>
      </c>
      <c r="I56" s="134"/>
      <c r="J56" s="66">
        <f t="shared" si="1"/>
        <v>0</v>
      </c>
      <c r="K56" s="67">
        <f t="shared" si="2"/>
        <v>0</v>
      </c>
      <c r="L56" s="87">
        <f t="shared" si="3"/>
        <v>237.76075999999998</v>
      </c>
      <c r="M56" s="67">
        <f t="shared" si="4"/>
        <v>0</v>
      </c>
    </row>
    <row r="57" spans="1:13" s="7" customFormat="1" ht="23.25" customHeight="1" x14ac:dyDescent="0.2">
      <c r="A57" s="196">
        <v>1200814</v>
      </c>
      <c r="B57" s="205" t="s">
        <v>81</v>
      </c>
      <c r="C57" s="206"/>
      <c r="D57" s="206"/>
      <c r="E57" s="206"/>
      <c r="F57" s="210"/>
      <c r="G57" s="154">
        <v>18.010000000000002</v>
      </c>
      <c r="H57" s="165">
        <v>3.6</v>
      </c>
      <c r="I57" s="134"/>
      <c r="J57" s="66">
        <f t="shared" si="1"/>
        <v>0</v>
      </c>
      <c r="K57" s="67">
        <f t="shared" si="2"/>
        <v>0</v>
      </c>
      <c r="L57" s="87">
        <f t="shared" si="3"/>
        <v>72.040000000000006</v>
      </c>
      <c r="M57" s="67">
        <f>L57*I57</f>
        <v>0</v>
      </c>
    </row>
    <row r="58" spans="1:13" s="7" customFormat="1" ht="23.25" customHeight="1" x14ac:dyDescent="0.2">
      <c r="A58" s="196">
        <v>1200811</v>
      </c>
      <c r="B58" s="205" t="s">
        <v>82</v>
      </c>
      <c r="C58" s="206"/>
      <c r="D58" s="206"/>
      <c r="E58" s="206"/>
      <c r="F58" s="210"/>
      <c r="G58" s="154">
        <v>34.477530000000002</v>
      </c>
      <c r="H58" s="165">
        <v>6.9</v>
      </c>
      <c r="I58" s="134"/>
      <c r="J58" s="66">
        <f t="shared" si="1"/>
        <v>0</v>
      </c>
      <c r="K58" s="67">
        <f t="shared" si="2"/>
        <v>0</v>
      </c>
      <c r="L58" s="87">
        <f t="shared" si="3"/>
        <v>137.91012000000001</v>
      </c>
      <c r="M58" s="67">
        <f>L58*I58</f>
        <v>0</v>
      </c>
    </row>
    <row r="59" spans="1:13" s="7" customFormat="1" ht="23.25" customHeight="1" x14ac:dyDescent="0.2">
      <c r="A59" s="212">
        <v>1204166</v>
      </c>
      <c r="B59" s="213" t="s">
        <v>67</v>
      </c>
      <c r="C59" s="214"/>
      <c r="D59" s="214"/>
      <c r="E59" s="214"/>
      <c r="F59" s="215"/>
      <c r="G59" s="154">
        <v>58.13</v>
      </c>
      <c r="H59" s="165">
        <v>11.81</v>
      </c>
      <c r="I59" s="134"/>
      <c r="J59" s="66">
        <f t="shared" si="1"/>
        <v>0</v>
      </c>
      <c r="K59" s="67">
        <f t="shared" si="2"/>
        <v>0</v>
      </c>
      <c r="L59" s="87">
        <f t="shared" si="3"/>
        <v>232.52</v>
      </c>
      <c r="M59" s="67">
        <f>L59*I59</f>
        <v>0</v>
      </c>
    </row>
    <row r="60" spans="1:13" s="7" customFormat="1" ht="23.25" customHeight="1" x14ac:dyDescent="0.2">
      <c r="A60" s="196">
        <v>1204167</v>
      </c>
      <c r="B60" s="205" t="s">
        <v>68</v>
      </c>
      <c r="C60" s="206"/>
      <c r="D60" s="206"/>
      <c r="E60" s="206"/>
      <c r="F60" s="210"/>
      <c r="G60" s="154">
        <v>59.08</v>
      </c>
      <c r="H60" s="165">
        <v>11.81</v>
      </c>
      <c r="I60" s="134"/>
      <c r="J60" s="66">
        <f t="shared" si="1"/>
        <v>0</v>
      </c>
      <c r="K60" s="67">
        <f t="shared" si="2"/>
        <v>0</v>
      </c>
      <c r="L60" s="87">
        <f t="shared" si="3"/>
        <v>236.32</v>
      </c>
      <c r="M60" s="67">
        <f>L60*I60</f>
        <v>0</v>
      </c>
    </row>
    <row r="61" spans="1:13" s="7" customFormat="1" ht="23.25" customHeight="1" x14ac:dyDescent="0.2">
      <c r="A61" s="73">
        <v>1200813</v>
      </c>
      <c r="B61" s="74" t="s">
        <v>70</v>
      </c>
      <c r="C61" s="75"/>
      <c r="D61" s="75"/>
      <c r="E61" s="75"/>
      <c r="F61" s="76"/>
      <c r="G61" s="154">
        <v>41.429540000000003</v>
      </c>
      <c r="H61" s="165">
        <v>8.2810547099999994</v>
      </c>
      <c r="I61" s="134"/>
      <c r="J61" s="66">
        <f t="shared" si="1"/>
        <v>0</v>
      </c>
      <c r="K61" s="67">
        <f t="shared" si="2"/>
        <v>0</v>
      </c>
      <c r="L61" s="87">
        <f t="shared" si="3"/>
        <v>165.71816000000001</v>
      </c>
      <c r="M61" s="67">
        <f>L61*I61</f>
        <v>0</v>
      </c>
    </row>
    <row r="62" spans="1:13" s="7" customFormat="1" ht="16.5" hidden="1" customHeight="1" x14ac:dyDescent="0.2">
      <c r="A62" s="88" t="s">
        <v>10</v>
      </c>
      <c r="B62" s="250"/>
      <c r="C62" s="251"/>
      <c r="D62" s="251"/>
      <c r="E62" s="251"/>
      <c r="F62" s="252"/>
      <c r="G62" s="78" t="s">
        <v>21</v>
      </c>
      <c r="H62" s="123"/>
      <c r="I62" s="79"/>
      <c r="J62" s="78" t="s">
        <v>24</v>
      </c>
      <c r="K62" s="89" t="s">
        <v>26</v>
      </c>
      <c r="L62" s="89"/>
      <c r="M62" s="89"/>
    </row>
    <row r="63" spans="1:13" s="7" customFormat="1" ht="16.5" hidden="1" customHeight="1" x14ac:dyDescent="0.2">
      <c r="A63" s="56" t="s">
        <v>11</v>
      </c>
      <c r="B63" s="244" t="s">
        <v>62</v>
      </c>
      <c r="C63" s="245"/>
      <c r="D63" s="245"/>
      <c r="E63" s="245"/>
      <c r="F63" s="246"/>
      <c r="G63" s="81" t="s">
        <v>22</v>
      </c>
      <c r="H63" s="160"/>
      <c r="I63" s="58" t="s">
        <v>23</v>
      </c>
      <c r="J63" s="81" t="s">
        <v>25</v>
      </c>
      <c r="K63" s="82" t="s">
        <v>27</v>
      </c>
      <c r="L63" s="82"/>
      <c r="M63" s="82"/>
    </row>
    <row r="64" spans="1:13" s="7" customFormat="1" ht="16.5" hidden="1" customHeight="1" x14ac:dyDescent="0.2">
      <c r="A64" s="77"/>
      <c r="B64" s="247"/>
      <c r="C64" s="248"/>
      <c r="D64" s="248"/>
      <c r="E64" s="248"/>
      <c r="F64" s="249"/>
      <c r="G64" s="83" t="s">
        <v>34</v>
      </c>
      <c r="H64" s="159"/>
      <c r="I64" s="84"/>
      <c r="J64" s="83" t="s">
        <v>35</v>
      </c>
      <c r="K64" s="86" t="s">
        <v>34</v>
      </c>
      <c r="L64" s="86"/>
      <c r="M64" s="86"/>
    </row>
    <row r="65" spans="1:13" s="7" customFormat="1" ht="23.25" hidden="1" customHeight="1" x14ac:dyDescent="0.2">
      <c r="A65" s="73">
        <v>7513695</v>
      </c>
      <c r="B65" s="74" t="s">
        <v>63</v>
      </c>
      <c r="C65" s="75"/>
      <c r="D65" s="75"/>
      <c r="E65" s="75"/>
      <c r="F65" s="76"/>
      <c r="G65" s="152">
        <v>277.1318</v>
      </c>
      <c r="H65" s="123">
        <v>57.501179999999991</v>
      </c>
      <c r="I65" s="134"/>
      <c r="J65" s="66">
        <f>I65*G65</f>
        <v>0</v>
      </c>
      <c r="K65" s="67">
        <f>I65*H65</f>
        <v>0</v>
      </c>
      <c r="L65" s="87">
        <f>G65*4</f>
        <v>1108.5272</v>
      </c>
      <c r="M65" s="67">
        <f>L65*I65</f>
        <v>0</v>
      </c>
    </row>
    <row r="66" spans="1:13" s="7" customFormat="1" ht="23.25" hidden="1" customHeight="1" x14ac:dyDescent="0.2">
      <c r="A66" s="143">
        <v>7513694</v>
      </c>
      <c r="B66" s="144" t="s">
        <v>64</v>
      </c>
      <c r="C66" s="145"/>
      <c r="D66" s="145"/>
      <c r="E66" s="145"/>
      <c r="F66" s="146"/>
      <c r="G66" s="152">
        <v>277.1318</v>
      </c>
      <c r="H66" s="123">
        <v>57.501179999999991</v>
      </c>
      <c r="I66" s="134"/>
      <c r="J66" s="66">
        <f>I66*G66</f>
        <v>0</v>
      </c>
      <c r="K66" s="67">
        <f>I66*H66</f>
        <v>0</v>
      </c>
      <c r="L66" s="87">
        <f>G66*4</f>
        <v>1108.5272</v>
      </c>
      <c r="M66" s="67">
        <f>L66*I66</f>
        <v>0</v>
      </c>
    </row>
    <row r="67" spans="1:13" s="7" customFormat="1" ht="16.5" customHeight="1" x14ac:dyDescent="0.2">
      <c r="A67" s="88" t="s">
        <v>10</v>
      </c>
      <c r="B67" s="250" t="s">
        <v>19</v>
      </c>
      <c r="C67" s="251"/>
      <c r="D67" s="251"/>
      <c r="E67" s="251"/>
      <c r="F67" s="252"/>
      <c r="G67" s="78" t="s">
        <v>21</v>
      </c>
      <c r="H67" s="161"/>
      <c r="I67" s="79"/>
      <c r="J67" s="78" t="s">
        <v>24</v>
      </c>
      <c r="K67" s="89" t="s">
        <v>26</v>
      </c>
      <c r="L67" s="89"/>
      <c r="M67" s="89"/>
    </row>
    <row r="68" spans="1:13" s="7" customFormat="1" ht="16.5" customHeight="1" x14ac:dyDescent="0.2">
      <c r="A68" s="56" t="s">
        <v>11</v>
      </c>
      <c r="B68" s="244"/>
      <c r="C68" s="245"/>
      <c r="D68" s="245"/>
      <c r="E68" s="245"/>
      <c r="F68" s="246"/>
      <c r="G68" s="81" t="s">
        <v>22</v>
      </c>
      <c r="H68" s="160"/>
      <c r="I68" s="58" t="s">
        <v>23</v>
      </c>
      <c r="J68" s="81" t="s">
        <v>25</v>
      </c>
      <c r="K68" s="82" t="s">
        <v>27</v>
      </c>
      <c r="L68" s="82"/>
      <c r="M68" s="82"/>
    </row>
    <row r="69" spans="1:13" s="7" customFormat="1" ht="16.5" customHeight="1" x14ac:dyDescent="0.2">
      <c r="A69" s="77"/>
      <c r="B69" s="247" t="s">
        <v>15</v>
      </c>
      <c r="C69" s="248"/>
      <c r="D69" s="248"/>
      <c r="E69" s="248"/>
      <c r="F69" s="249"/>
      <c r="G69" s="83" t="s">
        <v>34</v>
      </c>
      <c r="H69" s="162"/>
      <c r="I69" s="84"/>
      <c r="J69" s="83" t="s">
        <v>35</v>
      </c>
      <c r="K69" s="86" t="s">
        <v>34</v>
      </c>
      <c r="L69" s="86"/>
      <c r="M69" s="86"/>
    </row>
    <row r="70" spans="1:13" s="7" customFormat="1" ht="23.25" customHeight="1" x14ac:dyDescent="0.2">
      <c r="A70" s="90" t="s">
        <v>44</v>
      </c>
      <c r="B70" s="91" t="s">
        <v>46</v>
      </c>
      <c r="C70" s="92"/>
      <c r="D70" s="92"/>
      <c r="E70" s="92"/>
      <c r="F70" s="93"/>
      <c r="G70" s="167">
        <v>1623.45073</v>
      </c>
      <c r="H70" s="165">
        <v>193.35800978999998</v>
      </c>
      <c r="I70" s="134"/>
      <c r="J70" s="66">
        <f>I70*G70</f>
        <v>0</v>
      </c>
      <c r="K70" s="67">
        <f>I70*H70</f>
        <v>0</v>
      </c>
      <c r="L70" s="94">
        <f>G70*4</f>
        <v>6493.8029200000001</v>
      </c>
      <c r="M70" s="67">
        <f>L70*I70</f>
        <v>0</v>
      </c>
    </row>
    <row r="71" spans="1:13" s="7" customFormat="1" ht="23.25" customHeight="1" x14ac:dyDescent="0.2">
      <c r="A71" s="218" t="s">
        <v>45</v>
      </c>
      <c r="B71" s="219" t="s">
        <v>61</v>
      </c>
      <c r="C71" s="220"/>
      <c r="D71" s="220"/>
      <c r="E71" s="220"/>
      <c r="F71" s="221"/>
      <c r="G71" s="167">
        <v>81.850080000000005</v>
      </c>
      <c r="H71" s="165">
        <v>12.560112719999999</v>
      </c>
      <c r="I71" s="134"/>
      <c r="J71" s="66">
        <f>I71*G71</f>
        <v>0</v>
      </c>
      <c r="K71" s="67">
        <f>I71*H71</f>
        <v>0</v>
      </c>
      <c r="L71" s="222">
        <f>G71*4</f>
        <v>327.40032000000002</v>
      </c>
      <c r="M71" s="67">
        <f>L71*I71</f>
        <v>0</v>
      </c>
    </row>
    <row r="72" spans="1:13" s="227" customFormat="1" ht="23.25" customHeight="1" x14ac:dyDescent="0.2">
      <c r="A72" s="223">
        <v>1207185</v>
      </c>
      <c r="B72" s="224" t="s">
        <v>113</v>
      </c>
      <c r="C72" s="223"/>
      <c r="D72" s="223"/>
      <c r="E72" s="223"/>
      <c r="F72" s="193"/>
      <c r="G72" s="225" t="s">
        <v>152</v>
      </c>
      <c r="H72" s="226">
        <v>23.21</v>
      </c>
      <c r="I72" s="157"/>
    </row>
    <row r="73" spans="1:13" s="227" customFormat="1" ht="23.25" customHeight="1" x14ac:dyDescent="0.2">
      <c r="A73" s="223" t="s">
        <v>153</v>
      </c>
      <c r="B73" s="224" t="s">
        <v>149</v>
      </c>
      <c r="C73" s="223"/>
      <c r="D73" s="223"/>
      <c r="E73" s="223"/>
      <c r="F73" s="193"/>
      <c r="G73" s="225"/>
      <c r="H73" s="226">
        <v>109.2</v>
      </c>
      <c r="I73" s="157"/>
    </row>
    <row r="74" spans="1:13" s="227" customFormat="1" ht="23.25" customHeight="1" x14ac:dyDescent="0.2">
      <c r="A74" s="223">
        <v>1220605</v>
      </c>
      <c r="B74" s="224" t="s">
        <v>150</v>
      </c>
      <c r="C74" s="223"/>
      <c r="D74" s="223"/>
      <c r="E74" s="223"/>
      <c r="F74" s="193"/>
      <c r="G74" s="225"/>
      <c r="H74" s="226">
        <v>213.95</v>
      </c>
      <c r="I74" s="157"/>
    </row>
    <row r="75" spans="1:13" s="236" customFormat="1" ht="23.25" customHeight="1" x14ac:dyDescent="0.2">
      <c r="A75" s="237"/>
      <c r="B75" s="238"/>
      <c r="C75" s="237"/>
      <c r="D75" s="237"/>
      <c r="E75" s="237"/>
      <c r="F75" s="192"/>
      <c r="G75" s="178"/>
      <c r="H75" s="235"/>
      <c r="I75" s="37"/>
    </row>
    <row r="76" spans="1:13" s="236" customFormat="1" ht="23.25" customHeight="1" x14ac:dyDescent="0.2">
      <c r="A76" s="217"/>
      <c r="B76" s="216" t="s">
        <v>154</v>
      </c>
      <c r="C76" s="217"/>
      <c r="D76" s="217"/>
      <c r="E76" s="217"/>
      <c r="F76" s="192"/>
      <c r="G76" s="178"/>
      <c r="H76" s="235"/>
      <c r="I76" s="37"/>
    </row>
    <row r="77" spans="1:13" s="7" customFormat="1" ht="26.25" customHeight="1" x14ac:dyDescent="0.2">
      <c r="A77" s="34" t="s">
        <v>48</v>
      </c>
      <c r="B77" s="34"/>
      <c r="C77" s="142"/>
      <c r="D77" s="135"/>
      <c r="E77" s="136"/>
      <c r="F77" s="97"/>
      <c r="G77" s="98"/>
      <c r="H77" s="98"/>
      <c r="I77" s="99"/>
      <c r="J77" s="37"/>
      <c r="K77" s="37"/>
      <c r="L77" s="100"/>
      <c r="M77" s="101"/>
    </row>
    <row r="78" spans="1:13" s="7" customFormat="1" ht="20.100000000000001" customHeight="1" x14ac:dyDescent="0.2">
      <c r="A78" s="96"/>
      <c r="B78" s="97"/>
      <c r="C78" s="97"/>
      <c r="D78" s="97"/>
      <c r="E78" s="97"/>
      <c r="F78" s="97"/>
      <c r="G78" s="98"/>
      <c r="H78" s="98"/>
      <c r="I78" s="99"/>
      <c r="J78" s="37"/>
      <c r="K78" s="37"/>
      <c r="L78" s="100"/>
      <c r="M78" s="101"/>
    </row>
    <row r="79" spans="1:13" s="7" customFormat="1" ht="26.25" customHeight="1" x14ac:dyDescent="0.2">
      <c r="A79" s="34" t="s">
        <v>49</v>
      </c>
      <c r="B79" s="34"/>
      <c r="C79" s="34"/>
      <c r="D79" s="135"/>
      <c r="E79" s="135"/>
      <c r="F79" s="102"/>
      <c r="G79" s="98"/>
      <c r="H79" s="98"/>
      <c r="I79" s="99"/>
      <c r="J79" s="37"/>
      <c r="K79" s="37"/>
      <c r="L79" s="100"/>
      <c r="M79" s="101"/>
    </row>
    <row r="80" spans="1:13" s="7" customFormat="1" ht="20.100000000000001" customHeight="1" x14ac:dyDescent="0.2">
      <c r="A80" s="103"/>
      <c r="B80" s="97"/>
      <c r="C80" s="97"/>
      <c r="D80" s="97"/>
      <c r="E80" s="97"/>
      <c r="F80" s="97"/>
      <c r="G80" s="98"/>
      <c r="H80" s="98"/>
      <c r="I80" s="99"/>
      <c r="J80" s="37"/>
      <c r="K80" s="37"/>
      <c r="L80" s="100"/>
      <c r="M80" s="101"/>
    </row>
    <row r="81" spans="1:13" s="7" customFormat="1" ht="26.25" customHeight="1" x14ac:dyDescent="0.2">
      <c r="A81" s="34" t="s">
        <v>47</v>
      </c>
      <c r="B81" s="34"/>
      <c r="C81" s="34"/>
      <c r="D81" s="34"/>
      <c r="E81" s="34"/>
      <c r="F81" s="34"/>
      <c r="G81" s="34"/>
      <c r="H81" s="136"/>
      <c r="I81" s="102"/>
      <c r="J81" s="15"/>
      <c r="K81" s="104" t="s">
        <v>89</v>
      </c>
      <c r="L81" s="104"/>
      <c r="M81" s="139"/>
    </row>
    <row r="82" spans="1:13" s="7" customFormat="1" ht="11.25" customHeight="1" x14ac:dyDescent="0.2">
      <c r="A82" s="103"/>
      <c r="B82" s="97"/>
      <c r="C82" s="97"/>
      <c r="D82" s="97"/>
      <c r="E82" s="99"/>
      <c r="F82" s="99"/>
      <c r="G82" s="99"/>
      <c r="H82" s="99"/>
      <c r="I82" s="99"/>
      <c r="J82" s="37"/>
      <c r="K82" s="37"/>
      <c r="L82" s="100"/>
      <c r="M82" s="101"/>
    </row>
    <row r="83" spans="1:13" s="7" customFormat="1" ht="27" customHeight="1" x14ac:dyDescent="0.2">
      <c r="A83" s="103" t="s">
        <v>53</v>
      </c>
      <c r="B83" s="97"/>
      <c r="C83" s="97"/>
      <c r="D83" s="97"/>
      <c r="E83" s="97"/>
      <c r="F83" s="97"/>
      <c r="G83" s="98"/>
      <c r="H83" s="98"/>
      <c r="I83" s="99"/>
      <c r="J83" s="37"/>
      <c r="K83" s="99" t="s">
        <v>28</v>
      </c>
      <c r="L83" s="138"/>
      <c r="M83" s="105"/>
    </row>
    <row r="84" spans="1:13" s="7" customFormat="1" ht="18" x14ac:dyDescent="0.2">
      <c r="A84" s="96"/>
      <c r="B84" s="97"/>
      <c r="C84" s="97"/>
      <c r="D84" s="97"/>
      <c r="E84" s="97"/>
      <c r="F84" s="97"/>
      <c r="G84" s="98"/>
      <c r="H84" s="98"/>
      <c r="I84" s="106"/>
      <c r="J84" s="97"/>
      <c r="K84" s="97"/>
      <c r="L84" s="97"/>
      <c r="M84" s="107"/>
    </row>
    <row r="85" spans="1:13" s="7" customFormat="1" ht="27" customHeight="1" x14ac:dyDescent="0.2">
      <c r="A85" s="96"/>
      <c r="B85" s="97"/>
      <c r="C85" s="97"/>
      <c r="D85" s="97"/>
      <c r="E85" s="97"/>
      <c r="F85" s="97"/>
      <c r="G85" s="98"/>
      <c r="H85" s="108"/>
      <c r="I85" s="106"/>
      <c r="J85" s="97"/>
      <c r="K85" s="109" t="s">
        <v>0</v>
      </c>
      <c r="L85" s="140"/>
      <c r="M85" s="110"/>
    </row>
    <row r="86" spans="1:13" s="7" customFormat="1" ht="22.5" customHeight="1" x14ac:dyDescent="0.2">
      <c r="A86" s="96"/>
      <c r="B86" s="97"/>
      <c r="C86" s="97"/>
      <c r="D86" s="97"/>
      <c r="E86" s="97"/>
      <c r="F86" s="75" t="s">
        <v>51</v>
      </c>
      <c r="G86" s="111"/>
      <c r="H86" s="111"/>
      <c r="I86" s="137"/>
      <c r="J86" s="97"/>
      <c r="K86" s="97"/>
      <c r="L86" s="97"/>
      <c r="M86" s="107"/>
    </row>
    <row r="87" spans="1:13" s="7" customFormat="1" ht="18" x14ac:dyDescent="0.2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107"/>
    </row>
    <row r="88" spans="1:13" s="7" customFormat="1" ht="18" x14ac:dyDescent="0.2">
      <c r="A88" s="241" t="s">
        <v>54</v>
      </c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3"/>
    </row>
    <row r="89" spans="1:13" s="7" customFormat="1" ht="18" x14ac:dyDescent="0.2">
      <c r="A89" s="241"/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3"/>
    </row>
    <row r="90" spans="1:13" s="7" customFormat="1" ht="18" x14ac:dyDescent="0.2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107"/>
    </row>
    <row r="91" spans="1:13" s="7" customFormat="1" ht="18" x14ac:dyDescent="0.2">
      <c r="A91" s="241" t="s">
        <v>79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3"/>
    </row>
    <row r="92" spans="1:13" s="7" customFormat="1" ht="18" x14ac:dyDescent="0.2">
      <c r="A92" s="241" t="s">
        <v>87</v>
      </c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3"/>
    </row>
    <row r="93" spans="1:13" s="7" customFormat="1" ht="18" x14ac:dyDescent="0.2">
      <c r="A93" s="241" t="s">
        <v>88</v>
      </c>
      <c r="B93" s="242"/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3"/>
    </row>
    <row r="94" spans="1:13" s="7" customFormat="1" ht="18.75" thickBot="1" x14ac:dyDescent="0.25">
      <c r="A94" s="112"/>
      <c r="B94" s="113"/>
      <c r="C94" s="113"/>
      <c r="D94" s="113"/>
      <c r="E94" s="113"/>
      <c r="F94" s="113"/>
      <c r="G94" s="114"/>
      <c r="H94" s="114"/>
      <c r="I94" s="115"/>
      <c r="J94" s="113"/>
      <c r="K94" s="113"/>
      <c r="L94" s="113"/>
      <c r="M94" s="116"/>
    </row>
    <row r="95" spans="1:13" x14ac:dyDescent="0.2">
      <c r="A95" s="8" t="s">
        <v>99</v>
      </c>
      <c r="B95" s="117"/>
      <c r="C95" s="117"/>
      <c r="D95" s="117"/>
      <c r="E95" s="117"/>
      <c r="F95" s="117"/>
      <c r="G95" s="118"/>
      <c r="H95" s="118"/>
      <c r="I95" s="119"/>
      <c r="J95" s="117"/>
      <c r="K95" s="117"/>
      <c r="L95" s="117"/>
      <c r="M95" s="117"/>
    </row>
  </sheetData>
  <sheetProtection selectLockedCells="1"/>
  <protectedRanges>
    <protectedRange sqref="C77 D79 I86 M81 L83 L85 H81" name="Plage2"/>
    <protectedRange sqref="B6 J6 G10 C10 C12 C14 J10 J12 J14 B18 B20 B22 E22 J18 J20 I70:I71 I35:I45 I48:I61 I27:I29 H16" name="Plage1"/>
    <protectedRange sqref="I65:I66" name="Plage1_1"/>
    <protectedRange sqref="I46:I47" name="Plage1_2"/>
  </protectedRanges>
  <mergeCells count="22">
    <mergeCell ref="A3:M3"/>
    <mergeCell ref="A92:M92"/>
    <mergeCell ref="L24:L26"/>
    <mergeCell ref="M24:M26"/>
    <mergeCell ref="B24:F24"/>
    <mergeCell ref="B25:F25"/>
    <mergeCell ref="B5:D5"/>
    <mergeCell ref="H6:I6"/>
    <mergeCell ref="B69:F69"/>
    <mergeCell ref="A88:M88"/>
    <mergeCell ref="B26:F26"/>
    <mergeCell ref="B32:F32"/>
    <mergeCell ref="A93:M93"/>
    <mergeCell ref="B33:F33"/>
    <mergeCell ref="B34:F34"/>
    <mergeCell ref="A91:M91"/>
    <mergeCell ref="B67:F67"/>
    <mergeCell ref="B68:F68"/>
    <mergeCell ref="B63:F63"/>
    <mergeCell ref="B64:F64"/>
    <mergeCell ref="A89:M89"/>
    <mergeCell ref="B62:F62"/>
  </mergeCells>
  <phoneticPr fontId="0" type="noConversion"/>
  <printOptions horizontalCentered="1" verticalCentered="1"/>
  <pageMargins left="0" right="0" top="0.39370078740157483" bottom="0" header="0.51181102362204722" footer="0.51181102362204722"/>
  <pageSetup paperSize="9" scale="4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tabSelected="1" view="pageBreakPreview" topLeftCell="A54" zoomScale="85" zoomScaleNormal="75" zoomScaleSheetLayoutView="85" workbookViewId="0">
      <selection activeCell="G78" sqref="G78"/>
    </sheetView>
  </sheetViews>
  <sheetFormatPr baseColWidth="10" defaultRowHeight="15" x14ac:dyDescent="0.2"/>
  <cols>
    <col min="1" max="1" width="36.5703125" style="5" customWidth="1"/>
    <col min="2" max="2" width="12.28515625" style="2" customWidth="1"/>
    <col min="3" max="3" width="6.28515625" style="2" customWidth="1"/>
    <col min="4" max="4" width="11.42578125" style="2"/>
    <col min="5" max="5" width="15.7109375" style="2" customWidth="1"/>
    <col min="6" max="6" width="15.85546875" style="2" customWidth="1"/>
    <col min="7" max="7" width="17" style="3" customWidth="1"/>
    <col min="8" max="8" width="12.140625" style="4" customWidth="1"/>
    <col min="9" max="9" width="24.28515625" style="2" customWidth="1"/>
    <col min="10" max="16384" width="11.42578125" style="2"/>
  </cols>
  <sheetData>
    <row r="1" spans="1:9" s="1" customFormat="1" ht="26.25" customHeight="1" x14ac:dyDescent="0.2">
      <c r="A1" s="9" t="s">
        <v>78</v>
      </c>
      <c r="B1" s="10"/>
      <c r="C1" s="10"/>
      <c r="D1" s="10"/>
      <c r="E1" s="10"/>
      <c r="F1" s="10"/>
      <c r="G1" s="11"/>
      <c r="H1" s="12"/>
      <c r="I1" s="10"/>
    </row>
    <row r="2" spans="1:9" s="1" customFormat="1" ht="5.0999999999999996" customHeight="1" thickBot="1" x14ac:dyDescent="0.25">
      <c r="A2" s="13"/>
      <c r="B2" s="10"/>
      <c r="C2" s="10"/>
      <c r="D2" s="10"/>
      <c r="E2" s="10"/>
      <c r="F2" s="10"/>
      <c r="G2" s="11"/>
      <c r="H2" s="12"/>
      <c r="I2" s="10"/>
    </row>
    <row r="3" spans="1:9" s="1" customFormat="1" ht="45" customHeight="1" thickBot="1" x14ac:dyDescent="0.25">
      <c r="A3" s="264" t="s">
        <v>145</v>
      </c>
      <c r="B3" s="254"/>
      <c r="C3" s="254"/>
      <c r="D3" s="254"/>
      <c r="E3" s="254"/>
      <c r="F3" s="254"/>
      <c r="G3" s="254"/>
      <c r="H3" s="254"/>
      <c r="I3" s="254"/>
    </row>
    <row r="4" spans="1:9" s="6" customFormat="1" ht="18" x14ac:dyDescent="0.2">
      <c r="A4" s="14"/>
      <c r="B4" s="15"/>
      <c r="C4" s="15"/>
      <c r="D4" s="15"/>
      <c r="E4" s="15"/>
      <c r="F4" s="15"/>
      <c r="G4" s="16"/>
      <c r="H4" s="169"/>
      <c r="I4" s="15"/>
    </row>
    <row r="5" spans="1:9" s="6" customFormat="1" ht="21.75" customHeight="1" x14ac:dyDescent="0.2">
      <c r="A5" s="18" t="s">
        <v>0</v>
      </c>
      <c r="B5" s="262">
        <f ca="1">NOW()</f>
        <v>43283.496230092591</v>
      </c>
      <c r="C5" s="262"/>
      <c r="D5" s="262"/>
      <c r="E5" s="15"/>
      <c r="F5" s="15"/>
      <c r="G5" s="16"/>
      <c r="H5" s="169"/>
      <c r="I5" s="15"/>
    </row>
    <row r="6" spans="1:9" s="6" customFormat="1" ht="37.5" customHeight="1" x14ac:dyDescent="0.2">
      <c r="A6" s="18" t="s">
        <v>1</v>
      </c>
      <c r="B6" s="125" t="s">
        <v>100</v>
      </c>
      <c r="C6" s="19"/>
      <c r="D6" s="19"/>
      <c r="E6" s="19"/>
      <c r="F6" s="19"/>
      <c r="G6" s="265"/>
      <c r="H6" s="265"/>
      <c r="I6" s="15"/>
    </row>
    <row r="7" spans="1:9" s="6" customFormat="1" ht="26.25" customHeight="1" x14ac:dyDescent="0.2">
      <c r="A7" s="18" t="s">
        <v>2</v>
      </c>
      <c r="B7" s="21" t="s">
        <v>3</v>
      </c>
      <c r="C7" s="15"/>
      <c r="D7" s="15"/>
      <c r="E7" s="15"/>
      <c r="F7" s="15"/>
      <c r="G7" s="16" t="s">
        <v>160</v>
      </c>
      <c r="H7" s="16" t="s">
        <v>159</v>
      </c>
      <c r="I7" s="15"/>
    </row>
    <row r="8" spans="1:9" s="6" customFormat="1" ht="21" customHeight="1" thickBot="1" x14ac:dyDescent="0.25">
      <c r="A8" s="14"/>
      <c r="B8" s="15"/>
      <c r="C8" s="15"/>
      <c r="D8" s="15"/>
      <c r="E8" s="15"/>
      <c r="F8" s="15"/>
      <c r="G8" s="16" t="s">
        <v>157</v>
      </c>
      <c r="H8" s="239" t="s">
        <v>158</v>
      </c>
    </row>
    <row r="9" spans="1:9" s="6" customFormat="1" ht="9.9499999999999993" customHeight="1" thickBot="1" x14ac:dyDescent="0.25">
      <c r="A9" s="23"/>
      <c r="B9" s="24"/>
      <c r="C9" s="24"/>
      <c r="D9" s="24"/>
      <c r="E9" s="24"/>
      <c r="F9" s="24"/>
      <c r="G9" s="25"/>
      <c r="H9" s="26"/>
      <c r="I9" s="24"/>
    </row>
    <row r="10" spans="1:9" s="6" customFormat="1" ht="30" customHeight="1" thickBot="1" x14ac:dyDescent="0.25">
      <c r="A10" s="28"/>
      <c r="B10" s="29" t="s">
        <v>4</v>
      </c>
      <c r="C10" s="128"/>
      <c r="D10" s="30"/>
      <c r="E10" s="31"/>
      <c r="F10" s="29" t="s">
        <v>52</v>
      </c>
      <c r="G10" s="31"/>
      <c r="H10" s="32" t="s">
        <v>29</v>
      </c>
      <c r="I10" s="31"/>
    </row>
    <row r="11" spans="1:9" s="6" customFormat="1" ht="5.0999999999999996" customHeight="1" thickBot="1" x14ac:dyDescent="0.25">
      <c r="A11" s="34"/>
      <c r="B11" s="29"/>
      <c r="C11" s="35"/>
      <c r="D11" s="31"/>
      <c r="E11" s="31"/>
      <c r="F11" s="31"/>
      <c r="G11" s="36"/>
      <c r="H11" s="29"/>
      <c r="I11" s="31"/>
    </row>
    <row r="12" spans="1:9" s="6" customFormat="1" ht="30" customHeight="1" thickBot="1" x14ac:dyDescent="0.25">
      <c r="A12" s="28"/>
      <c r="B12" s="29" t="s">
        <v>5</v>
      </c>
      <c r="C12" s="128"/>
      <c r="D12" s="31"/>
      <c r="E12" s="31"/>
      <c r="F12" s="31"/>
      <c r="G12" s="31"/>
      <c r="H12" s="32" t="s">
        <v>30</v>
      </c>
      <c r="I12" s="31"/>
    </row>
    <row r="13" spans="1:9" s="6" customFormat="1" ht="5.0999999999999996" customHeight="1" thickBot="1" x14ac:dyDescent="0.25">
      <c r="A13" s="34"/>
      <c r="B13" s="29"/>
      <c r="C13" s="35"/>
      <c r="D13" s="31"/>
      <c r="E13" s="31"/>
      <c r="F13" s="31"/>
      <c r="G13" s="36"/>
      <c r="H13" s="29"/>
      <c r="I13" s="31"/>
    </row>
    <row r="14" spans="1:9" s="6" customFormat="1" ht="30" customHeight="1" thickBot="1" x14ac:dyDescent="0.25">
      <c r="A14" s="28"/>
      <c r="B14" s="29" t="s">
        <v>6</v>
      </c>
      <c r="C14" s="128"/>
      <c r="D14" s="129"/>
      <c r="E14" s="31"/>
      <c r="F14" s="31"/>
      <c r="G14" s="31"/>
      <c r="H14" s="32" t="s">
        <v>31</v>
      </c>
      <c r="I14" s="31"/>
    </row>
    <row r="15" spans="1:9" s="6" customFormat="1" ht="9.9499999999999993" customHeight="1" thickBot="1" x14ac:dyDescent="0.25">
      <c r="A15" s="38"/>
      <c r="B15" s="39"/>
      <c r="C15" s="39"/>
      <c r="D15" s="39"/>
      <c r="E15" s="39"/>
      <c r="F15" s="39"/>
      <c r="G15" s="40"/>
      <c r="H15" s="41"/>
      <c r="I15" s="39"/>
    </row>
    <row r="16" spans="1:9" s="6" customFormat="1" ht="33" customHeight="1" thickBot="1" x14ac:dyDescent="0.35">
      <c r="A16" s="43" t="s">
        <v>102</v>
      </c>
      <c r="B16" s="15"/>
      <c r="C16" s="15"/>
      <c r="D16" s="15"/>
      <c r="E16" s="15"/>
      <c r="F16" s="15"/>
      <c r="G16" s="141"/>
      <c r="H16" s="141"/>
      <c r="I16" s="141"/>
    </row>
    <row r="17" spans="1:9" s="6" customFormat="1" ht="13.5" customHeight="1" x14ac:dyDescent="0.2">
      <c r="A17" s="23"/>
      <c r="B17" s="24"/>
      <c r="C17" s="24"/>
      <c r="D17" s="24"/>
      <c r="E17" s="24"/>
      <c r="F17" s="24"/>
      <c r="G17" s="25"/>
      <c r="H17" s="26"/>
      <c r="I17" s="27"/>
    </row>
    <row r="18" spans="1:9" s="6" customFormat="1" ht="30.75" customHeight="1" x14ac:dyDescent="0.2">
      <c r="A18" s="44" t="s">
        <v>7</v>
      </c>
      <c r="B18" s="131"/>
      <c r="C18" s="45"/>
      <c r="D18" s="45"/>
      <c r="E18" s="45"/>
      <c r="F18" s="45"/>
      <c r="G18" s="121"/>
      <c r="H18" s="29" t="s">
        <v>69</v>
      </c>
      <c r="I18" s="33"/>
    </row>
    <row r="19" spans="1:9" s="6" customFormat="1" ht="9.9499999999999993" customHeight="1" x14ac:dyDescent="0.2">
      <c r="A19" s="34"/>
      <c r="B19" s="31"/>
      <c r="C19" s="31"/>
      <c r="D19" s="31"/>
      <c r="E19" s="31"/>
      <c r="F19" s="31"/>
      <c r="G19" s="36"/>
      <c r="H19" s="47"/>
      <c r="I19" s="33"/>
    </row>
    <row r="20" spans="1:9" s="6" customFormat="1" ht="30.75" customHeight="1" x14ac:dyDescent="0.2">
      <c r="A20" s="44" t="s">
        <v>8</v>
      </c>
      <c r="B20" s="131"/>
      <c r="C20" s="45"/>
      <c r="D20" s="45"/>
      <c r="E20" s="45"/>
      <c r="F20" s="45"/>
      <c r="G20" s="121"/>
      <c r="H20" s="29" t="s">
        <v>32</v>
      </c>
      <c r="I20" s="33"/>
    </row>
    <row r="21" spans="1:9" s="6" customFormat="1" ht="9.9499999999999993" customHeight="1" x14ac:dyDescent="0.2">
      <c r="A21" s="34"/>
      <c r="B21" s="31"/>
      <c r="C21" s="31"/>
      <c r="D21" s="31"/>
      <c r="E21" s="31"/>
      <c r="F21" s="31"/>
      <c r="G21" s="36"/>
      <c r="H21" s="47"/>
      <c r="I21" s="33"/>
    </row>
    <row r="22" spans="1:9" s="6" customFormat="1" ht="30.75" customHeight="1" x14ac:dyDescent="0.2">
      <c r="A22" s="28" t="s">
        <v>9</v>
      </c>
      <c r="B22" s="132"/>
      <c r="C22" s="48"/>
      <c r="D22" s="29" t="s">
        <v>33</v>
      </c>
      <c r="E22" s="131"/>
      <c r="F22" s="49"/>
      <c r="G22" s="122"/>
      <c r="H22" s="124">
        <v>2.5000000000000001E-2</v>
      </c>
      <c r="I22" s="33"/>
    </row>
    <row r="23" spans="1:9" s="6" customFormat="1" ht="9.9499999999999993" customHeight="1" thickBot="1" x14ac:dyDescent="0.25">
      <c r="A23" s="51"/>
      <c r="B23" s="39"/>
      <c r="C23" s="39"/>
      <c r="D23" s="39"/>
      <c r="E23" s="39"/>
      <c r="F23" s="39"/>
      <c r="G23" s="40"/>
      <c r="H23" s="41"/>
      <c r="I23" s="42"/>
    </row>
    <row r="24" spans="1:9" s="7" customFormat="1" ht="24.75" customHeight="1" x14ac:dyDescent="0.2">
      <c r="A24" s="52" t="s">
        <v>10</v>
      </c>
      <c r="B24" s="259" t="s">
        <v>12</v>
      </c>
      <c r="C24" s="260"/>
      <c r="D24" s="260"/>
      <c r="E24" s="260"/>
      <c r="F24" s="261"/>
      <c r="G24" s="53"/>
      <c r="H24" s="54"/>
      <c r="I24" s="55" t="s">
        <v>26</v>
      </c>
    </row>
    <row r="25" spans="1:9" s="7" customFormat="1" ht="24.75" customHeight="1" x14ac:dyDescent="0.2">
      <c r="A25" s="56" t="s">
        <v>11</v>
      </c>
      <c r="B25" s="244" t="s">
        <v>13</v>
      </c>
      <c r="C25" s="245"/>
      <c r="D25" s="245"/>
      <c r="E25" s="245"/>
      <c r="F25" s="246"/>
      <c r="G25" s="57" t="s">
        <v>107</v>
      </c>
      <c r="H25" s="58" t="s">
        <v>23</v>
      </c>
      <c r="I25" s="59"/>
    </row>
    <row r="26" spans="1:9" s="7" customFormat="1" ht="78.75" customHeight="1" x14ac:dyDescent="0.2">
      <c r="A26" s="77" t="s">
        <v>72</v>
      </c>
      <c r="B26" s="247" t="s">
        <v>73</v>
      </c>
      <c r="C26" s="248"/>
      <c r="D26" s="248"/>
      <c r="E26" s="248"/>
      <c r="F26" s="249"/>
      <c r="G26" s="60"/>
      <c r="H26" s="61"/>
      <c r="I26" s="59" t="s">
        <v>71</v>
      </c>
    </row>
    <row r="27" spans="1:9" s="7" customFormat="1" ht="23.25" customHeight="1" x14ac:dyDescent="0.2">
      <c r="A27" s="194" t="s">
        <v>114</v>
      </c>
      <c r="B27" s="197" t="s">
        <v>65</v>
      </c>
      <c r="C27" s="198"/>
      <c r="D27" s="198"/>
      <c r="E27" s="199"/>
      <c r="F27" s="200"/>
      <c r="G27" s="171">
        <v>457.26</v>
      </c>
      <c r="H27" s="134"/>
      <c r="I27" s="67">
        <f>H27*G27</f>
        <v>0</v>
      </c>
    </row>
    <row r="28" spans="1:9" s="7" customFormat="1" ht="23.25" customHeight="1" x14ac:dyDescent="0.2">
      <c r="A28" s="195" t="s">
        <v>115</v>
      </c>
      <c r="B28" s="201" t="s">
        <v>59</v>
      </c>
      <c r="C28" s="202"/>
      <c r="D28" s="202"/>
      <c r="E28" s="203"/>
      <c r="F28" s="204"/>
      <c r="G28" s="171">
        <v>119.06</v>
      </c>
      <c r="H28" s="134"/>
      <c r="I28" s="67">
        <f>H28*G28</f>
        <v>0</v>
      </c>
    </row>
    <row r="29" spans="1:9" s="7" customFormat="1" ht="23.25" customHeight="1" x14ac:dyDescent="0.2">
      <c r="A29" s="196" t="s">
        <v>116</v>
      </c>
      <c r="B29" s="205" t="s">
        <v>60</v>
      </c>
      <c r="C29" s="206"/>
      <c r="D29" s="206"/>
      <c r="E29" s="207"/>
      <c r="F29" s="208"/>
      <c r="G29" s="171">
        <v>110.82</v>
      </c>
      <c r="H29" s="134"/>
      <c r="I29" s="67">
        <f>H29*G29</f>
        <v>0</v>
      </c>
    </row>
    <row r="30" spans="1:9" s="7" customFormat="1" ht="23.25" customHeight="1" x14ac:dyDescent="0.2">
      <c r="A30" s="196" t="s">
        <v>118</v>
      </c>
      <c r="B30" s="209" t="s">
        <v>96</v>
      </c>
      <c r="C30" s="206"/>
      <c r="D30" s="206"/>
      <c r="E30" s="206"/>
      <c r="F30" s="210"/>
      <c r="G30" s="171">
        <v>970.28</v>
      </c>
      <c r="H30" s="134"/>
      <c r="I30" s="67">
        <f>H30*G30</f>
        <v>0</v>
      </c>
    </row>
    <row r="31" spans="1:9" s="7" customFormat="1" ht="23.25" customHeight="1" x14ac:dyDescent="0.2">
      <c r="A31" s="196" t="s">
        <v>117</v>
      </c>
      <c r="B31" s="209" t="s">
        <v>97</v>
      </c>
      <c r="C31" s="206"/>
      <c r="D31" s="206"/>
      <c r="E31" s="206"/>
      <c r="F31" s="210"/>
      <c r="G31" s="171">
        <v>782.6</v>
      </c>
      <c r="H31" s="134"/>
      <c r="I31" s="67">
        <f>H31*G31</f>
        <v>0</v>
      </c>
    </row>
    <row r="32" spans="1:9" s="7" customFormat="1" ht="16.5" customHeight="1" x14ac:dyDescent="0.2">
      <c r="A32" s="88" t="s">
        <v>10</v>
      </c>
      <c r="B32" s="251" t="s">
        <v>12</v>
      </c>
      <c r="C32" s="251"/>
      <c r="D32" s="251"/>
      <c r="E32" s="251"/>
      <c r="F32" s="252"/>
      <c r="G32" s="123"/>
      <c r="H32" s="79"/>
      <c r="I32" s="78" t="s">
        <v>26</v>
      </c>
    </row>
    <row r="33" spans="1:9" s="7" customFormat="1" ht="16.5" customHeight="1" x14ac:dyDescent="0.2">
      <c r="A33" s="56" t="s">
        <v>11</v>
      </c>
      <c r="B33" s="244" t="s">
        <v>14</v>
      </c>
      <c r="C33" s="245"/>
      <c r="D33" s="245"/>
      <c r="E33" s="245"/>
      <c r="F33" s="246"/>
      <c r="G33" s="57"/>
      <c r="H33" s="58" t="s">
        <v>23</v>
      </c>
      <c r="I33" s="81" t="s">
        <v>27</v>
      </c>
    </row>
    <row r="34" spans="1:9" s="7" customFormat="1" ht="16.5" customHeight="1" x14ac:dyDescent="0.2">
      <c r="A34" s="77"/>
      <c r="B34" s="247" t="s">
        <v>15</v>
      </c>
      <c r="C34" s="248"/>
      <c r="D34" s="248"/>
      <c r="E34" s="248"/>
      <c r="F34" s="249"/>
      <c r="G34" s="177"/>
      <c r="H34" s="84"/>
      <c r="I34" s="83" t="s">
        <v>34</v>
      </c>
    </row>
    <row r="35" spans="1:9" s="7" customFormat="1" ht="23.25" customHeight="1" x14ac:dyDescent="0.2">
      <c r="A35" s="62" t="s">
        <v>119</v>
      </c>
      <c r="B35" s="63" t="s">
        <v>37</v>
      </c>
      <c r="C35" s="64"/>
      <c r="D35" s="64"/>
      <c r="E35" s="64"/>
      <c r="F35" s="65"/>
      <c r="G35" s="171">
        <v>478.4</v>
      </c>
      <c r="H35" s="134"/>
      <c r="I35" s="67">
        <f t="shared" ref="I35:I60" si="0">H35*G35</f>
        <v>0</v>
      </c>
    </row>
    <row r="36" spans="1:9" s="7" customFormat="1" ht="23.25" customHeight="1" x14ac:dyDescent="0.2">
      <c r="A36" s="90" t="s">
        <v>120</v>
      </c>
      <c r="B36" s="147" t="s">
        <v>38</v>
      </c>
      <c r="C36" s="148"/>
      <c r="D36" s="148"/>
      <c r="E36" s="148"/>
      <c r="F36" s="149"/>
      <c r="G36" s="171">
        <v>626.76</v>
      </c>
      <c r="H36" s="134"/>
      <c r="I36" s="67">
        <f t="shared" si="0"/>
        <v>0</v>
      </c>
    </row>
    <row r="37" spans="1:9" s="7" customFormat="1" ht="23.25" customHeight="1" x14ac:dyDescent="0.25">
      <c r="A37" s="69" t="s">
        <v>121</v>
      </c>
      <c r="B37" s="158" t="s">
        <v>92</v>
      </c>
      <c r="C37" s="71"/>
      <c r="D37" s="71"/>
      <c r="E37" s="71"/>
      <c r="F37" s="75"/>
      <c r="G37" s="176">
        <v>739.22</v>
      </c>
      <c r="H37" s="134"/>
      <c r="I37" s="67">
        <f t="shared" si="0"/>
        <v>0</v>
      </c>
    </row>
    <row r="38" spans="1:9" s="7" customFormat="1" ht="23.25" customHeight="1" x14ac:dyDescent="0.2">
      <c r="A38" s="73" t="s">
        <v>122</v>
      </c>
      <c r="B38" s="158" t="s">
        <v>94</v>
      </c>
      <c r="C38" s="71"/>
      <c r="D38" s="71"/>
      <c r="E38" s="71"/>
      <c r="F38" s="75"/>
      <c r="G38" s="171">
        <v>31.8</v>
      </c>
      <c r="H38" s="134"/>
      <c r="I38" s="67">
        <f t="shared" si="0"/>
        <v>0</v>
      </c>
    </row>
    <row r="39" spans="1:9" s="151" customFormat="1" ht="27" customHeight="1" x14ac:dyDescent="0.2">
      <c r="A39" s="73" t="s">
        <v>123</v>
      </c>
      <c r="B39" s="74" t="s">
        <v>76</v>
      </c>
      <c r="C39" s="75"/>
      <c r="D39" s="75"/>
      <c r="E39" s="75"/>
      <c r="F39" s="150"/>
      <c r="G39" s="171">
        <v>14.1</v>
      </c>
      <c r="H39" s="134"/>
      <c r="I39" s="67">
        <f t="shared" si="0"/>
        <v>0</v>
      </c>
    </row>
    <row r="40" spans="1:9" s="7" customFormat="1" ht="23.25" customHeight="1" x14ac:dyDescent="0.2">
      <c r="A40" s="69" t="s">
        <v>124</v>
      </c>
      <c r="B40" s="70" t="s">
        <v>39</v>
      </c>
      <c r="C40" s="71"/>
      <c r="D40" s="71"/>
      <c r="E40" s="71"/>
      <c r="F40" s="72"/>
      <c r="G40" s="171">
        <v>667.3</v>
      </c>
      <c r="H40" s="134"/>
      <c r="I40" s="67">
        <f t="shared" si="0"/>
        <v>0</v>
      </c>
    </row>
    <row r="41" spans="1:9" s="7" customFormat="1" ht="23.25" customHeight="1" x14ac:dyDescent="0.2">
      <c r="A41" s="69" t="s">
        <v>125</v>
      </c>
      <c r="B41" s="70" t="s">
        <v>50</v>
      </c>
      <c r="C41" s="71"/>
      <c r="D41" s="71"/>
      <c r="E41" s="71"/>
      <c r="F41" s="72"/>
      <c r="G41" s="171">
        <v>498.82</v>
      </c>
      <c r="H41" s="134"/>
      <c r="I41" s="67">
        <f t="shared" si="0"/>
        <v>0</v>
      </c>
    </row>
    <row r="42" spans="1:9" s="7" customFormat="1" ht="23.25" customHeight="1" x14ac:dyDescent="0.2">
      <c r="A42" s="69" t="s">
        <v>126</v>
      </c>
      <c r="B42" s="70" t="s">
        <v>40</v>
      </c>
      <c r="C42" s="71"/>
      <c r="D42" s="71"/>
      <c r="E42" s="71"/>
      <c r="F42" s="72"/>
      <c r="G42" s="171">
        <v>54.36</v>
      </c>
      <c r="H42" s="134"/>
      <c r="I42" s="67">
        <f t="shared" si="0"/>
        <v>0</v>
      </c>
    </row>
    <row r="43" spans="1:9" s="7" customFormat="1" ht="23.25" customHeight="1" x14ac:dyDescent="0.2">
      <c r="A43" s="195" t="s">
        <v>127</v>
      </c>
      <c r="B43" s="201" t="s">
        <v>41</v>
      </c>
      <c r="C43" s="202"/>
      <c r="D43" s="202"/>
      <c r="E43" s="202"/>
      <c r="F43" s="211"/>
      <c r="G43" s="171">
        <v>164.9</v>
      </c>
      <c r="H43" s="134"/>
      <c r="I43" s="67">
        <f t="shared" si="0"/>
        <v>0</v>
      </c>
    </row>
    <row r="44" spans="1:9" s="7" customFormat="1" ht="23.25" customHeight="1" x14ac:dyDescent="0.2">
      <c r="A44" s="69" t="s">
        <v>128</v>
      </c>
      <c r="B44" s="70" t="s">
        <v>42</v>
      </c>
      <c r="C44" s="71"/>
      <c r="D44" s="71"/>
      <c r="E44" s="71"/>
      <c r="F44" s="72"/>
      <c r="G44" s="171">
        <v>107.26</v>
      </c>
      <c r="H44" s="134"/>
      <c r="I44" s="67">
        <f t="shared" si="0"/>
        <v>0</v>
      </c>
    </row>
    <row r="45" spans="1:9" s="7" customFormat="1" ht="23.25" customHeight="1" x14ac:dyDescent="0.2">
      <c r="A45" s="69" t="s">
        <v>129</v>
      </c>
      <c r="B45" s="70" t="s">
        <v>43</v>
      </c>
      <c r="C45" s="71"/>
      <c r="D45" s="71"/>
      <c r="E45" s="71"/>
      <c r="F45" s="72"/>
      <c r="G45" s="171">
        <v>681.54</v>
      </c>
      <c r="H45" s="134"/>
      <c r="I45" s="67">
        <f t="shared" si="0"/>
        <v>0</v>
      </c>
    </row>
    <row r="46" spans="1:9" s="7" customFormat="1" ht="23.25" customHeight="1" x14ac:dyDescent="0.2">
      <c r="A46" s="73" t="s">
        <v>130</v>
      </c>
      <c r="B46" s="74" t="s">
        <v>77</v>
      </c>
      <c r="C46" s="75"/>
      <c r="D46" s="75"/>
      <c r="E46" s="75"/>
      <c r="F46" s="76"/>
      <c r="G46" s="171">
        <v>42.32</v>
      </c>
      <c r="H46" s="134"/>
      <c r="I46" s="67">
        <f t="shared" si="0"/>
        <v>0</v>
      </c>
    </row>
    <row r="47" spans="1:9" s="7" customFormat="1" ht="23.25" customHeight="1" x14ac:dyDescent="0.2">
      <c r="A47" s="73" t="s">
        <v>131</v>
      </c>
      <c r="B47" s="70" t="s">
        <v>86</v>
      </c>
      <c r="C47" s="75"/>
      <c r="D47" s="75"/>
      <c r="E47" s="75"/>
      <c r="F47" s="76"/>
      <c r="G47" s="171">
        <v>1029.3599999999999</v>
      </c>
      <c r="H47" s="134"/>
      <c r="I47" s="67">
        <f t="shared" si="0"/>
        <v>0</v>
      </c>
    </row>
    <row r="48" spans="1:9" s="7" customFormat="1" ht="23.25" customHeight="1" x14ac:dyDescent="0.2">
      <c r="A48" s="69" t="s">
        <v>132</v>
      </c>
      <c r="B48" s="70" t="s">
        <v>66</v>
      </c>
      <c r="C48" s="71"/>
      <c r="D48" s="71"/>
      <c r="E48" s="71"/>
      <c r="F48" s="72"/>
      <c r="G48" s="171">
        <v>756.22</v>
      </c>
      <c r="H48" s="134"/>
      <c r="I48" s="67">
        <f t="shared" si="0"/>
        <v>0</v>
      </c>
    </row>
    <row r="49" spans="1:13" s="7" customFormat="1" ht="23.25" customHeight="1" x14ac:dyDescent="0.2">
      <c r="A49" s="69" t="s">
        <v>133</v>
      </c>
      <c r="B49" s="70" t="s">
        <v>84</v>
      </c>
      <c r="C49" s="71"/>
      <c r="D49" s="71"/>
      <c r="E49" s="71"/>
      <c r="F49" s="72"/>
      <c r="G49" s="171">
        <v>178.68</v>
      </c>
      <c r="H49" s="134"/>
      <c r="I49" s="67">
        <f t="shared" si="0"/>
        <v>0</v>
      </c>
    </row>
    <row r="50" spans="1:13" s="7" customFormat="1" ht="23.25" customHeight="1" x14ac:dyDescent="0.2">
      <c r="A50" s="69" t="s">
        <v>134</v>
      </c>
      <c r="B50" s="70" t="s">
        <v>85</v>
      </c>
      <c r="C50" s="71"/>
      <c r="D50" s="71"/>
      <c r="E50" s="71"/>
      <c r="F50" s="72"/>
      <c r="G50" s="171">
        <v>718.86</v>
      </c>
      <c r="H50" s="134"/>
      <c r="I50" s="67">
        <f t="shared" si="0"/>
        <v>0</v>
      </c>
    </row>
    <row r="51" spans="1:13" s="7" customFormat="1" ht="23.25" customHeight="1" x14ac:dyDescent="0.2">
      <c r="A51" s="69" t="s">
        <v>135</v>
      </c>
      <c r="B51" s="70" t="s">
        <v>80</v>
      </c>
      <c r="C51" s="71"/>
      <c r="D51" s="71"/>
      <c r="E51" s="71"/>
      <c r="F51" s="72"/>
      <c r="G51" s="171">
        <v>6.84</v>
      </c>
      <c r="H51" s="134"/>
      <c r="I51" s="67">
        <f t="shared" si="0"/>
        <v>0</v>
      </c>
      <c r="M51" s="172"/>
    </row>
    <row r="52" spans="1:13" s="7" customFormat="1" ht="23.25" customHeight="1" x14ac:dyDescent="0.2">
      <c r="A52" s="69" t="s">
        <v>136</v>
      </c>
      <c r="B52" s="70" t="s">
        <v>55</v>
      </c>
      <c r="C52" s="71"/>
      <c r="D52" s="71"/>
      <c r="E52" s="71"/>
      <c r="F52" s="72"/>
      <c r="G52" s="171">
        <v>95.48</v>
      </c>
      <c r="H52" s="134"/>
      <c r="I52" s="67">
        <f t="shared" si="0"/>
        <v>0</v>
      </c>
    </row>
    <row r="53" spans="1:13" s="7" customFormat="1" ht="23.25" customHeight="1" x14ac:dyDescent="0.2">
      <c r="A53" s="69" t="s">
        <v>137</v>
      </c>
      <c r="B53" s="70" t="s">
        <v>56</v>
      </c>
      <c r="C53" s="71"/>
      <c r="D53" s="71"/>
      <c r="E53" s="71"/>
      <c r="F53" s="72"/>
      <c r="G53" s="171">
        <v>90.94</v>
      </c>
      <c r="H53" s="134"/>
      <c r="I53" s="67">
        <f t="shared" si="0"/>
        <v>0</v>
      </c>
    </row>
    <row r="54" spans="1:13" s="7" customFormat="1" ht="23.25" customHeight="1" x14ac:dyDescent="0.2">
      <c r="A54" s="69" t="s">
        <v>138</v>
      </c>
      <c r="B54" s="70" t="s">
        <v>57</v>
      </c>
      <c r="C54" s="71"/>
      <c r="D54" s="71"/>
      <c r="E54" s="71"/>
      <c r="F54" s="72"/>
      <c r="G54" s="171">
        <v>116.86</v>
      </c>
      <c r="H54" s="134"/>
      <c r="I54" s="67">
        <f t="shared" si="0"/>
        <v>0</v>
      </c>
    </row>
    <row r="55" spans="1:13" s="7" customFormat="1" ht="23.25" customHeight="1" x14ac:dyDescent="0.2">
      <c r="A55" s="69" t="s">
        <v>139</v>
      </c>
      <c r="B55" s="70" t="s">
        <v>58</v>
      </c>
      <c r="C55" s="71"/>
      <c r="D55" s="71"/>
      <c r="E55" s="71"/>
      <c r="F55" s="72"/>
      <c r="G55" s="171">
        <v>118.88</v>
      </c>
      <c r="H55" s="134"/>
      <c r="I55" s="67">
        <f t="shared" si="0"/>
        <v>0</v>
      </c>
    </row>
    <row r="56" spans="1:13" s="7" customFormat="1" ht="23.25" customHeight="1" x14ac:dyDescent="0.2">
      <c r="A56" s="196" t="s">
        <v>140</v>
      </c>
      <c r="B56" s="205" t="s">
        <v>81</v>
      </c>
      <c r="C56" s="206"/>
      <c r="D56" s="206"/>
      <c r="E56" s="206"/>
      <c r="F56" s="210"/>
      <c r="G56" s="171">
        <v>36.020000000000003</v>
      </c>
      <c r="H56" s="134"/>
      <c r="I56" s="67">
        <f t="shared" si="0"/>
        <v>0</v>
      </c>
    </row>
    <row r="57" spans="1:13" s="7" customFormat="1" ht="23.25" customHeight="1" x14ac:dyDescent="0.2">
      <c r="A57" s="196" t="s">
        <v>141</v>
      </c>
      <c r="B57" s="205" t="s">
        <v>82</v>
      </c>
      <c r="C57" s="206"/>
      <c r="D57" s="206"/>
      <c r="E57" s="206"/>
      <c r="F57" s="210"/>
      <c r="G57" s="171">
        <v>68.959999999999994</v>
      </c>
      <c r="H57" s="134"/>
      <c r="I57" s="67">
        <f t="shared" si="0"/>
        <v>0</v>
      </c>
    </row>
    <row r="58" spans="1:13" s="7" customFormat="1" ht="23.25" customHeight="1" x14ac:dyDescent="0.2">
      <c r="A58" s="212" t="s">
        <v>142</v>
      </c>
      <c r="B58" s="213" t="s">
        <v>67</v>
      </c>
      <c r="C58" s="214"/>
      <c r="D58" s="214"/>
      <c r="E58" s="214"/>
      <c r="F58" s="215"/>
      <c r="G58" s="171">
        <v>116.26</v>
      </c>
      <c r="H58" s="134"/>
      <c r="I58" s="67">
        <f t="shared" si="0"/>
        <v>0</v>
      </c>
    </row>
    <row r="59" spans="1:13" s="7" customFormat="1" ht="23.25" customHeight="1" x14ac:dyDescent="0.2">
      <c r="A59" s="196" t="s">
        <v>143</v>
      </c>
      <c r="B59" s="205" t="s">
        <v>68</v>
      </c>
      <c r="C59" s="206"/>
      <c r="D59" s="206"/>
      <c r="E59" s="206"/>
      <c r="F59" s="210"/>
      <c r="G59" s="171">
        <v>118.16</v>
      </c>
      <c r="H59" s="134"/>
      <c r="I59" s="67">
        <f t="shared" si="0"/>
        <v>0</v>
      </c>
    </row>
    <row r="60" spans="1:13" s="7" customFormat="1" ht="23.25" customHeight="1" x14ac:dyDescent="0.2">
      <c r="A60" s="73" t="s">
        <v>144</v>
      </c>
      <c r="B60" s="74" t="s">
        <v>70</v>
      </c>
      <c r="C60" s="75"/>
      <c r="D60" s="75"/>
      <c r="E60" s="75"/>
      <c r="F60" s="76"/>
      <c r="G60" s="171">
        <v>82.86</v>
      </c>
      <c r="H60" s="134"/>
      <c r="I60" s="67">
        <f t="shared" si="0"/>
        <v>0</v>
      </c>
    </row>
    <row r="61" spans="1:13" s="7" customFormat="1" ht="16.5" hidden="1" customHeight="1" x14ac:dyDescent="0.2">
      <c r="A61" s="88" t="s">
        <v>10</v>
      </c>
      <c r="B61" s="250"/>
      <c r="C61" s="251"/>
      <c r="D61" s="251"/>
      <c r="E61" s="251"/>
      <c r="F61" s="252"/>
      <c r="G61" s="123"/>
      <c r="H61" s="79"/>
      <c r="I61" s="89" t="s">
        <v>26</v>
      </c>
    </row>
    <row r="62" spans="1:13" s="7" customFormat="1" ht="16.5" hidden="1" customHeight="1" x14ac:dyDescent="0.2">
      <c r="A62" s="56" t="s">
        <v>11</v>
      </c>
      <c r="B62" s="244" t="s">
        <v>62</v>
      </c>
      <c r="C62" s="245"/>
      <c r="D62" s="245"/>
      <c r="E62" s="245"/>
      <c r="F62" s="246"/>
      <c r="G62" s="160"/>
      <c r="H62" s="58" t="s">
        <v>23</v>
      </c>
      <c r="I62" s="82" t="s">
        <v>27</v>
      </c>
    </row>
    <row r="63" spans="1:13" s="7" customFormat="1" ht="16.5" hidden="1" customHeight="1" x14ac:dyDescent="0.2">
      <c r="A63" s="77"/>
      <c r="B63" s="247"/>
      <c r="C63" s="248"/>
      <c r="D63" s="248"/>
      <c r="E63" s="248"/>
      <c r="F63" s="249"/>
      <c r="G63" s="159"/>
      <c r="H63" s="84"/>
      <c r="I63" s="86" t="s">
        <v>34</v>
      </c>
    </row>
    <row r="64" spans="1:13" s="7" customFormat="1" ht="23.25" hidden="1" customHeight="1" x14ac:dyDescent="0.2">
      <c r="A64" s="73">
        <v>7513695</v>
      </c>
      <c r="B64" s="74" t="s">
        <v>63</v>
      </c>
      <c r="C64" s="75"/>
      <c r="D64" s="75"/>
      <c r="E64" s="75"/>
      <c r="F64" s="76"/>
      <c r="G64" s="123">
        <v>57.501179999999991</v>
      </c>
      <c r="H64" s="134"/>
      <c r="I64" s="67">
        <f>H64*G64</f>
        <v>0</v>
      </c>
    </row>
    <row r="65" spans="1:12" s="7" customFormat="1" ht="23.25" customHeight="1" x14ac:dyDescent="0.2">
      <c r="A65" s="170" t="s">
        <v>103</v>
      </c>
      <c r="B65" s="74"/>
      <c r="C65" s="75"/>
      <c r="D65" s="75"/>
      <c r="E65" s="75"/>
      <c r="F65" s="76"/>
      <c r="G65" s="123"/>
      <c r="H65" s="134"/>
      <c r="I65" s="67"/>
    </row>
    <row r="66" spans="1:12" s="7" customFormat="1" ht="23.25" hidden="1" customHeight="1" x14ac:dyDescent="0.2">
      <c r="A66" s="143">
        <v>7513694</v>
      </c>
      <c r="B66" s="144" t="s">
        <v>64</v>
      </c>
      <c r="C66" s="145"/>
      <c r="D66" s="145"/>
      <c r="E66" s="145"/>
      <c r="F66" s="146"/>
      <c r="G66" s="123">
        <v>57.501179999999991</v>
      </c>
      <c r="H66" s="134"/>
      <c r="I66" s="67">
        <f>H66*G66</f>
        <v>0</v>
      </c>
    </row>
    <row r="67" spans="1:12" s="7" customFormat="1" ht="16.5" customHeight="1" x14ac:dyDescent="0.2">
      <c r="A67" s="88" t="s">
        <v>10</v>
      </c>
      <c r="B67" s="250" t="s">
        <v>19</v>
      </c>
      <c r="C67" s="251"/>
      <c r="D67" s="251"/>
      <c r="E67" s="251"/>
      <c r="F67" s="252"/>
      <c r="G67" s="161"/>
      <c r="H67" s="79"/>
      <c r="I67" s="89" t="s">
        <v>26</v>
      </c>
    </row>
    <row r="68" spans="1:12" s="7" customFormat="1" ht="16.5" customHeight="1" x14ac:dyDescent="0.2">
      <c r="A68" s="56" t="s">
        <v>11</v>
      </c>
      <c r="B68" s="244"/>
      <c r="C68" s="245"/>
      <c r="D68" s="245"/>
      <c r="E68" s="245"/>
      <c r="F68" s="246"/>
      <c r="G68" s="160"/>
      <c r="H68" s="58" t="s">
        <v>23</v>
      </c>
      <c r="I68" s="82" t="s">
        <v>108</v>
      </c>
    </row>
    <row r="69" spans="1:12" s="7" customFormat="1" ht="16.5" customHeight="1" x14ac:dyDescent="0.2">
      <c r="A69" s="77"/>
      <c r="B69" s="247" t="s">
        <v>15</v>
      </c>
      <c r="C69" s="248"/>
      <c r="D69" s="248"/>
      <c r="E69" s="248"/>
      <c r="F69" s="249"/>
      <c r="G69" s="162"/>
      <c r="H69" s="84"/>
      <c r="I69" s="86" t="s">
        <v>34</v>
      </c>
    </row>
    <row r="70" spans="1:12" s="188" customFormat="1" ht="23.25" customHeight="1" x14ac:dyDescent="0.2">
      <c r="A70" s="181" t="s">
        <v>146</v>
      </c>
      <c r="B70" s="182" t="s">
        <v>46</v>
      </c>
      <c r="C70" s="183"/>
      <c r="D70" s="183"/>
      <c r="E70" s="183"/>
      <c r="F70" s="184"/>
      <c r="G70" s="185">
        <v>3246.9</v>
      </c>
      <c r="H70" s="186"/>
      <c r="I70" s="187">
        <f>H70*G70</f>
        <v>0</v>
      </c>
    </row>
    <row r="71" spans="1:12" s="188" customFormat="1" ht="23.25" customHeight="1" x14ac:dyDescent="0.2">
      <c r="A71" s="230" t="s">
        <v>147</v>
      </c>
      <c r="B71" s="189" t="s">
        <v>61</v>
      </c>
      <c r="C71" s="190"/>
      <c r="D71" s="190"/>
      <c r="E71" s="190"/>
      <c r="F71" s="191"/>
      <c r="G71" s="185">
        <v>162.5</v>
      </c>
      <c r="H71" s="186"/>
      <c r="I71" s="187">
        <f>H71*G71</f>
        <v>0</v>
      </c>
    </row>
    <row r="72" spans="1:12" s="7" customFormat="1" ht="23.25" customHeight="1" x14ac:dyDescent="0.2">
      <c r="A72" s="193"/>
      <c r="B72" s="266" t="s">
        <v>111</v>
      </c>
      <c r="C72" s="266"/>
      <c r="D72" s="266"/>
      <c r="E72" s="266"/>
      <c r="F72" s="266"/>
      <c r="G72" s="225"/>
      <c r="H72" s="231"/>
      <c r="I72" s="157"/>
    </row>
    <row r="73" spans="1:12" s="7" customFormat="1" ht="23.25" customHeight="1" x14ac:dyDescent="0.2">
      <c r="A73" s="193" t="s">
        <v>104</v>
      </c>
      <c r="B73" s="232" t="s">
        <v>166</v>
      </c>
      <c r="C73" s="193"/>
      <c r="D73" s="193"/>
      <c r="E73" s="193"/>
      <c r="F73" s="193"/>
      <c r="G73" s="228">
        <v>93.83</v>
      </c>
      <c r="H73" s="229"/>
      <c r="I73" s="157"/>
    </row>
    <row r="74" spans="1:12" s="7" customFormat="1" ht="23.25" customHeight="1" x14ac:dyDescent="0.2">
      <c r="A74" s="193" t="s">
        <v>161</v>
      </c>
      <c r="B74" s="232" t="s">
        <v>167</v>
      </c>
      <c r="C74" s="193"/>
      <c r="D74" s="193"/>
      <c r="E74" s="193"/>
      <c r="F74" s="193"/>
      <c r="G74" s="228">
        <v>134.38999999999999</v>
      </c>
      <c r="H74" s="229"/>
      <c r="I74" s="157"/>
      <c r="L74" s="175"/>
    </row>
    <row r="75" spans="1:12" s="7" customFormat="1" ht="23.25" customHeight="1" x14ac:dyDescent="0.2">
      <c r="A75" s="193" t="s">
        <v>155</v>
      </c>
      <c r="B75" s="232" t="s">
        <v>112</v>
      </c>
      <c r="C75" s="193"/>
      <c r="D75" s="193"/>
      <c r="E75" s="193"/>
      <c r="F75" s="193"/>
      <c r="G75" s="228">
        <v>56.61</v>
      </c>
      <c r="H75" s="229"/>
      <c r="I75" s="157"/>
    </row>
    <row r="76" spans="1:12" s="7" customFormat="1" ht="23.25" customHeight="1" x14ac:dyDescent="0.2">
      <c r="A76" s="240" t="s">
        <v>164</v>
      </c>
      <c r="B76" s="232" t="s">
        <v>168</v>
      </c>
      <c r="C76" s="240"/>
      <c r="D76" s="240"/>
      <c r="E76" s="240"/>
      <c r="F76" s="240"/>
      <c r="G76" s="228">
        <v>71.209999999999994</v>
      </c>
      <c r="H76" s="229"/>
      <c r="I76" s="157"/>
    </row>
    <row r="77" spans="1:12" s="7" customFormat="1" ht="23.25" customHeight="1" x14ac:dyDescent="0.2">
      <c r="A77" s="240" t="s">
        <v>163</v>
      </c>
      <c r="B77" s="232" t="s">
        <v>162</v>
      </c>
      <c r="C77" s="240"/>
      <c r="D77" s="240"/>
      <c r="E77" s="240"/>
      <c r="F77" s="240"/>
      <c r="G77" s="228">
        <v>89.37</v>
      </c>
      <c r="H77" s="229"/>
      <c r="I77" s="157"/>
    </row>
    <row r="78" spans="1:12" s="227" customFormat="1" ht="23.25" customHeight="1" x14ac:dyDescent="0.2">
      <c r="A78" s="223" t="s">
        <v>156</v>
      </c>
      <c r="B78" s="224" t="s">
        <v>113</v>
      </c>
      <c r="C78" s="223"/>
      <c r="D78" s="223"/>
      <c r="E78" s="223"/>
      <c r="F78" s="193"/>
      <c r="G78" s="228">
        <v>23.21</v>
      </c>
      <c r="H78" s="229"/>
      <c r="I78" s="157"/>
    </row>
    <row r="79" spans="1:12" s="227" customFormat="1" ht="23.25" customHeight="1" x14ac:dyDescent="0.2">
      <c r="A79" s="223" t="s">
        <v>148</v>
      </c>
      <c r="B79" s="224" t="s">
        <v>149</v>
      </c>
      <c r="C79" s="223"/>
      <c r="D79" s="223"/>
      <c r="E79" s="223"/>
      <c r="F79" s="193"/>
      <c r="G79" s="228">
        <v>109.2</v>
      </c>
      <c r="H79" s="229"/>
      <c r="I79" s="157"/>
    </row>
    <row r="80" spans="1:12" s="227" customFormat="1" ht="23.25" customHeight="1" x14ac:dyDescent="0.2">
      <c r="A80" s="223" t="s">
        <v>151</v>
      </c>
      <c r="B80" s="224" t="s">
        <v>150</v>
      </c>
      <c r="C80" s="223"/>
      <c r="D80" s="223"/>
      <c r="E80" s="223"/>
      <c r="F80" s="193"/>
      <c r="G80" s="228">
        <v>213.95</v>
      </c>
      <c r="H80" s="229"/>
      <c r="I80" s="157"/>
    </row>
    <row r="81" spans="1:9" s="227" customFormat="1" ht="23.25" customHeight="1" x14ac:dyDescent="0.2">
      <c r="A81" s="233" t="s">
        <v>103</v>
      </c>
      <c r="B81" s="234"/>
      <c r="C81" s="234"/>
      <c r="D81" s="234"/>
      <c r="E81" s="234"/>
      <c r="F81" s="234"/>
      <c r="G81" s="228"/>
      <c r="H81" s="229"/>
      <c r="I81" s="157"/>
    </row>
    <row r="82" spans="1:9" s="236" customFormat="1" ht="23.25" customHeight="1" x14ac:dyDescent="0.2">
      <c r="A82" s="237"/>
      <c r="B82" s="75"/>
      <c r="C82" s="75"/>
      <c r="D82" s="75"/>
      <c r="E82" s="75"/>
      <c r="F82" s="75"/>
      <c r="G82" s="178"/>
      <c r="H82" s="179"/>
      <c r="I82" s="37"/>
    </row>
    <row r="83" spans="1:9" s="236" customFormat="1" ht="23.25" customHeight="1" x14ac:dyDescent="0.2">
      <c r="A83" s="217"/>
      <c r="B83" s="216" t="s">
        <v>154</v>
      </c>
      <c r="C83" s="217"/>
      <c r="D83" s="217"/>
      <c r="E83" s="217"/>
      <c r="F83" s="192"/>
      <c r="G83" s="178"/>
      <c r="H83" s="178"/>
      <c r="I83" s="37"/>
    </row>
    <row r="84" spans="1:9" s="7" customFormat="1" ht="20.25" customHeight="1" x14ac:dyDescent="0.2">
      <c r="A84" s="95"/>
      <c r="B84" s="31"/>
      <c r="C84" s="31"/>
      <c r="D84" s="31"/>
      <c r="E84" s="31"/>
      <c r="F84" s="31"/>
      <c r="G84" s="36"/>
      <c r="H84" s="29"/>
      <c r="I84" s="37"/>
    </row>
    <row r="85" spans="1:9" s="7" customFormat="1" ht="20.100000000000001" customHeight="1" x14ac:dyDescent="0.2">
      <c r="A85" s="34" t="s">
        <v>48</v>
      </c>
      <c r="B85" s="142"/>
      <c r="C85" s="142"/>
      <c r="D85" s="135"/>
      <c r="E85" s="136"/>
      <c r="F85" s="97"/>
      <c r="G85" s="98"/>
      <c r="H85" s="99"/>
      <c r="I85" s="37"/>
    </row>
    <row r="86" spans="1:9" s="7" customFormat="1" ht="26.25" customHeight="1" x14ac:dyDescent="0.2">
      <c r="B86" s="180"/>
      <c r="F86" s="97"/>
      <c r="G86" s="98"/>
      <c r="H86" s="99"/>
      <c r="I86" s="37"/>
    </row>
    <row r="87" spans="1:9" s="7" customFormat="1" ht="20.100000000000001" customHeight="1" x14ac:dyDescent="0.2">
      <c r="A87" s="34" t="s">
        <v>49</v>
      </c>
      <c r="B87" s="135"/>
      <c r="C87" s="135"/>
      <c r="D87" s="135"/>
      <c r="E87" s="135"/>
      <c r="F87" s="102"/>
      <c r="G87" s="98"/>
      <c r="H87" s="99"/>
      <c r="I87" s="37"/>
    </row>
    <row r="88" spans="1:9" s="7" customFormat="1" ht="26.25" customHeight="1" x14ac:dyDescent="0.2">
      <c r="B88" s="180"/>
      <c r="C88" s="180"/>
      <c r="G88" s="98"/>
      <c r="H88" s="99"/>
      <c r="I88" s="37"/>
    </row>
    <row r="89" spans="1:9" s="7" customFormat="1" ht="20.100000000000001" customHeight="1" x14ac:dyDescent="0.2">
      <c r="A89" s="34" t="s">
        <v>47</v>
      </c>
      <c r="B89" s="97"/>
      <c r="C89" s="97"/>
      <c r="D89" s="97"/>
      <c r="E89" s="97"/>
      <c r="F89" s="97"/>
      <c r="G89" s="136"/>
      <c r="H89" s="102"/>
      <c r="I89" s="102"/>
    </row>
    <row r="90" spans="1:9" s="7" customFormat="1" ht="26.25" customHeight="1" x14ac:dyDescent="0.2">
      <c r="B90" s="180"/>
      <c r="C90" s="180"/>
      <c r="D90" s="180"/>
      <c r="E90" s="180"/>
      <c r="F90" s="180"/>
    </row>
    <row r="91" spans="1:9" s="7" customFormat="1" ht="21" customHeight="1" x14ac:dyDescent="0.2">
      <c r="A91" s="173" t="s">
        <v>53</v>
      </c>
      <c r="B91" s="97"/>
      <c r="C91" s="97"/>
      <c r="D91" s="97"/>
      <c r="E91" s="99"/>
      <c r="F91" s="99"/>
      <c r="G91" s="99"/>
      <c r="H91" s="99"/>
      <c r="I91" s="37"/>
    </row>
    <row r="92" spans="1:9" s="7" customFormat="1" ht="27" customHeight="1" x14ac:dyDescent="0.2">
      <c r="B92" s="97"/>
      <c r="C92" s="97"/>
      <c r="D92" s="97"/>
      <c r="E92" s="97"/>
      <c r="F92" s="97"/>
      <c r="G92" s="98"/>
      <c r="H92" s="99"/>
    </row>
    <row r="93" spans="1:9" s="7" customFormat="1" ht="18" x14ac:dyDescent="0.2">
      <c r="A93" s="104" t="s">
        <v>89</v>
      </c>
      <c r="B93" s="137"/>
      <c r="C93" s="137"/>
      <c r="D93" s="97"/>
      <c r="E93" s="97"/>
      <c r="F93" s="97"/>
      <c r="G93" s="99" t="s">
        <v>28</v>
      </c>
      <c r="H93" s="137"/>
      <c r="I93" s="137"/>
    </row>
    <row r="94" spans="1:9" s="7" customFormat="1" ht="27" customHeight="1" x14ac:dyDescent="0.2">
      <c r="A94" s="168"/>
      <c r="B94" s="97"/>
      <c r="C94" s="97"/>
      <c r="D94" s="97"/>
      <c r="E94" s="97"/>
      <c r="F94" s="97"/>
      <c r="G94" s="109" t="s">
        <v>0</v>
      </c>
      <c r="H94" s="137"/>
      <c r="I94" s="137"/>
    </row>
    <row r="95" spans="1:9" s="7" customFormat="1" ht="22.5" customHeight="1" x14ac:dyDescent="0.2">
      <c r="A95" s="75" t="s">
        <v>51</v>
      </c>
      <c r="B95" s="97"/>
      <c r="C95" s="137"/>
      <c r="D95" s="137"/>
      <c r="G95" s="111"/>
      <c r="I95" s="97"/>
    </row>
    <row r="96" spans="1:9" s="7" customFormat="1" ht="18" x14ac:dyDescent="0.2">
      <c r="A96" s="168"/>
      <c r="B96" s="97"/>
      <c r="C96" s="97"/>
      <c r="D96" s="97"/>
      <c r="E96" s="97"/>
      <c r="F96" s="97"/>
      <c r="G96" s="97"/>
      <c r="H96" s="97"/>
      <c r="I96" s="97"/>
    </row>
    <row r="97" spans="1:9" s="7" customFormat="1" ht="29.25" customHeight="1" x14ac:dyDescent="0.2">
      <c r="A97" s="174" t="s">
        <v>109</v>
      </c>
      <c r="B97" s="104"/>
      <c r="C97" s="104"/>
      <c r="D97" s="104"/>
      <c r="E97" s="104"/>
      <c r="F97" s="104"/>
      <c r="G97" s="104"/>
      <c r="H97" s="104"/>
      <c r="I97" s="104"/>
    </row>
    <row r="98" spans="1:9" s="7" customFormat="1" ht="18" x14ac:dyDescent="0.2">
      <c r="A98" s="267" t="s">
        <v>110</v>
      </c>
      <c r="B98" s="268"/>
      <c r="C98" s="268"/>
      <c r="D98" s="268"/>
      <c r="E98" s="268"/>
      <c r="F98" s="268"/>
      <c r="G98" s="268"/>
      <c r="H98" s="268"/>
      <c r="I98" s="268"/>
    </row>
    <row r="99" spans="1:9" s="7" customFormat="1" ht="18" x14ac:dyDescent="0.2">
      <c r="A99" s="168"/>
      <c r="B99" s="97"/>
      <c r="C99" s="97"/>
      <c r="D99" s="97"/>
      <c r="E99" s="97"/>
      <c r="F99" s="97"/>
      <c r="G99" s="97"/>
      <c r="H99" s="97"/>
      <c r="I99" s="97"/>
    </row>
    <row r="100" spans="1:9" s="7" customFormat="1" ht="18" x14ac:dyDescent="0.2">
      <c r="A100" s="241" t="s">
        <v>79</v>
      </c>
      <c r="B100" s="242"/>
      <c r="C100" s="242"/>
      <c r="D100" s="242"/>
      <c r="E100" s="242"/>
      <c r="F100" s="242"/>
      <c r="G100" s="242"/>
      <c r="H100" s="242"/>
      <c r="I100" s="242"/>
    </row>
    <row r="101" spans="1:9" s="7" customFormat="1" ht="18" x14ac:dyDescent="0.2">
      <c r="A101" s="241" t="s">
        <v>87</v>
      </c>
      <c r="B101" s="242"/>
      <c r="C101" s="242"/>
      <c r="D101" s="242"/>
      <c r="E101" s="242"/>
      <c r="F101" s="242"/>
      <c r="G101" s="242"/>
      <c r="H101" s="242"/>
      <c r="I101" s="242"/>
    </row>
    <row r="102" spans="1:9" s="7" customFormat="1" ht="18" x14ac:dyDescent="0.2">
      <c r="A102" s="241" t="s">
        <v>88</v>
      </c>
      <c r="B102" s="242"/>
      <c r="C102" s="242"/>
      <c r="D102" s="242"/>
      <c r="E102" s="242"/>
      <c r="F102" s="242"/>
      <c r="G102" s="242"/>
      <c r="H102" s="242"/>
      <c r="I102" s="242"/>
    </row>
    <row r="103" spans="1:9" s="7" customFormat="1" ht="18.75" thickBot="1" x14ac:dyDescent="0.25">
      <c r="A103" s="112"/>
      <c r="B103" s="113"/>
      <c r="C103" s="113"/>
      <c r="D103" s="113"/>
      <c r="E103" s="113"/>
      <c r="F103" s="113"/>
      <c r="G103" s="114"/>
      <c r="H103" s="115"/>
      <c r="I103" s="113"/>
    </row>
    <row r="104" spans="1:9" x14ac:dyDescent="0.2">
      <c r="A104" s="8" t="s">
        <v>165</v>
      </c>
      <c r="B104" s="117"/>
      <c r="C104" s="117"/>
      <c r="D104" s="117"/>
      <c r="E104" s="117"/>
      <c r="F104" s="117"/>
      <c r="G104" s="118"/>
      <c r="H104" s="119"/>
      <c r="I104" s="117"/>
    </row>
  </sheetData>
  <sheetProtection selectLockedCells="1"/>
  <protectedRanges>
    <protectedRange sqref="G89 B85:C85 C95:D95 B87:D87 B93:C93 H93:I94" name="Plage2"/>
    <protectedRange sqref="B6 G16 C10 C12 C14 H48:H60 H35:H45 B18 B20 B22 E22 H27:H31 H70:H80" name="Plage1"/>
    <protectedRange sqref="H64:H66 H81:H82" name="Plage1_1"/>
    <protectedRange sqref="H46:H47" name="Plage1_2"/>
  </protectedRanges>
  <mergeCells count="20">
    <mergeCell ref="A101:I101"/>
    <mergeCell ref="A102:I102"/>
    <mergeCell ref="B72:F72"/>
    <mergeCell ref="B67:F67"/>
    <mergeCell ref="B68:F68"/>
    <mergeCell ref="B69:F69"/>
    <mergeCell ref="A98:I98"/>
    <mergeCell ref="A100:I100"/>
    <mergeCell ref="B63:F63"/>
    <mergeCell ref="A3:I3"/>
    <mergeCell ref="B5:D5"/>
    <mergeCell ref="G6:H6"/>
    <mergeCell ref="B24:F24"/>
    <mergeCell ref="B25:F25"/>
    <mergeCell ref="B26:F26"/>
    <mergeCell ref="B32:F32"/>
    <mergeCell ref="B33:F33"/>
    <mergeCell ref="B34:F34"/>
    <mergeCell ref="B61:F61"/>
    <mergeCell ref="B62:F62"/>
  </mergeCells>
  <hyperlinks>
    <hyperlink ref="H8" r:id="rId1"/>
  </hyperlinks>
  <printOptions horizontalCentered="1" verticalCentered="1"/>
  <pageMargins left="0" right="0" top="0.39370078740157483" bottom="0" header="0.51181102362204722" footer="0.51181102362204722"/>
  <pageSetup paperSize="9" scale="3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3" sqref="C4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 Fournisseurs</vt:lpstr>
      <vt:lpstr>Vendeurs</vt:lpstr>
      <vt:lpstr>Feuil2</vt:lpstr>
      <vt:lpstr>' Fournisseurs'!AUGMENTATION</vt:lpstr>
      <vt:lpstr>Vendeurs!AUGMENTATION</vt:lpstr>
      <vt:lpstr>' Fournisseurs'!Zone_d_impression</vt:lpstr>
      <vt:lpstr>Vendeurs!Zone_d_impression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Demande Doseur</dc:title>
  <dc:creator>Pierre Gey-Graff</dc:creator>
  <cp:lastModifiedBy>Kevin PONCHON</cp:lastModifiedBy>
  <cp:lastPrinted>2018-05-28T08:26:42Z</cp:lastPrinted>
  <dcterms:created xsi:type="dcterms:W3CDTF">2000-07-24T06:51:50Z</dcterms:created>
  <dcterms:modified xsi:type="dcterms:W3CDTF">2018-07-02T09:56:40Z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